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M70" i="1" l="1"/>
  <c r="N63" i="1"/>
  <c r="I63" i="1"/>
  <c r="D63" i="1"/>
  <c r="N59" i="1"/>
  <c r="I59" i="1"/>
  <c r="D59" i="1"/>
  <c r="E62" i="1"/>
  <c r="E64" i="1" s="1"/>
  <c r="F62" i="1"/>
  <c r="F64" i="1" s="1"/>
  <c r="G62" i="1"/>
  <c r="G64" i="1" s="1"/>
  <c r="H62" i="1"/>
  <c r="H64" i="1" s="1"/>
  <c r="J62" i="1"/>
  <c r="J64" i="1" s="1"/>
  <c r="K62" i="1"/>
  <c r="K64" i="1" s="1"/>
  <c r="L62" i="1"/>
  <c r="L64" i="1" s="1"/>
  <c r="M62" i="1"/>
  <c r="M64" i="1" s="1"/>
  <c r="O62" i="1"/>
  <c r="O64" i="1" s="1"/>
  <c r="P62" i="1"/>
  <c r="P64" i="1" s="1"/>
  <c r="Q62" i="1"/>
  <c r="Q64" i="1" s="1"/>
  <c r="R62" i="1"/>
  <c r="R64" i="1" s="1"/>
  <c r="E58" i="1"/>
  <c r="E60" i="1" s="1"/>
  <c r="F58" i="1"/>
  <c r="F60" i="1" s="1"/>
  <c r="G58" i="1"/>
  <c r="G60" i="1" s="1"/>
  <c r="H58" i="1"/>
  <c r="H60" i="1" s="1"/>
  <c r="J58" i="1"/>
  <c r="J60" i="1" s="1"/>
  <c r="K58" i="1"/>
  <c r="K60" i="1" s="1"/>
  <c r="L58" i="1"/>
  <c r="L60" i="1" s="1"/>
  <c r="M58" i="1"/>
  <c r="M60" i="1" s="1"/>
  <c r="O58" i="1"/>
  <c r="O60" i="1" s="1"/>
  <c r="P58" i="1"/>
  <c r="P60" i="1" s="1"/>
  <c r="Q58" i="1"/>
  <c r="Q60" i="1" s="1"/>
  <c r="R58" i="1"/>
  <c r="R60" i="1" s="1"/>
  <c r="E43" i="1"/>
  <c r="E55" i="1" s="1"/>
  <c r="E70" i="1" s="1"/>
  <c r="F43" i="1"/>
  <c r="H43" i="1"/>
  <c r="H55" i="1" s="1"/>
  <c r="H70" i="1" s="1"/>
  <c r="J43" i="1"/>
  <c r="K43" i="1"/>
  <c r="M43" i="1"/>
  <c r="M55" i="1" s="1"/>
  <c r="O43" i="1"/>
  <c r="O55" i="1" s="1"/>
  <c r="O70" i="1" s="1"/>
  <c r="P43" i="1"/>
  <c r="R43" i="1"/>
  <c r="R55" i="1" s="1"/>
  <c r="F41" i="1"/>
  <c r="K41" i="1"/>
  <c r="P41" i="1"/>
  <c r="E37" i="1"/>
  <c r="G41" i="1"/>
  <c r="H37" i="1"/>
  <c r="J37" i="1"/>
  <c r="L41" i="1"/>
  <c r="M37" i="1"/>
  <c r="O37" i="1"/>
  <c r="R37" i="1"/>
  <c r="H35" i="1"/>
  <c r="M35" i="1"/>
  <c r="R35" i="1"/>
  <c r="E14" i="1"/>
  <c r="F14" i="1"/>
  <c r="H14" i="1"/>
  <c r="J14" i="1"/>
  <c r="K14" i="1"/>
  <c r="L14" i="1"/>
  <c r="M14" i="1"/>
  <c r="O14" i="1"/>
  <c r="P14" i="1"/>
  <c r="Q14" i="1"/>
  <c r="R14" i="1"/>
  <c r="E10" i="1"/>
  <c r="H10" i="1"/>
  <c r="J10" i="1"/>
  <c r="K10" i="1"/>
  <c r="L10" i="1"/>
  <c r="M10" i="1"/>
  <c r="O10" i="1"/>
  <c r="P10" i="1"/>
  <c r="Q10" i="1"/>
  <c r="R10" i="1"/>
  <c r="R41" i="1" l="1"/>
  <c r="M41" i="1"/>
  <c r="H41" i="1"/>
  <c r="J41" i="1"/>
  <c r="I41" i="1" s="1"/>
  <c r="E41" i="1"/>
  <c r="D41" i="1" s="1"/>
  <c r="F56" i="1"/>
  <c r="M19" i="1"/>
  <c r="H19" i="1"/>
  <c r="R19" i="1"/>
  <c r="P56" i="1"/>
  <c r="E19" i="1"/>
  <c r="I10" i="1"/>
  <c r="I14" i="1"/>
  <c r="N10" i="1"/>
  <c r="N14" i="1"/>
  <c r="N62" i="1"/>
  <c r="I62" i="1"/>
  <c r="D62" i="1"/>
  <c r="N58" i="1"/>
  <c r="I58" i="1"/>
  <c r="D58" i="1"/>
  <c r="Q41" i="1"/>
  <c r="L56" i="1"/>
  <c r="I60" i="1"/>
  <c r="D64" i="1"/>
  <c r="N60" i="1"/>
  <c r="D60" i="1"/>
  <c r="I64" i="1"/>
  <c r="N64" i="1"/>
  <c r="O19" i="1"/>
  <c r="O41" i="1"/>
  <c r="J55" i="1"/>
  <c r="J70" i="1" s="1"/>
  <c r="J19" i="1"/>
  <c r="M56" i="1" l="1"/>
  <c r="R56" i="1"/>
  <c r="H56" i="1"/>
  <c r="J56" i="1"/>
  <c r="O56" i="1"/>
  <c r="E56" i="1"/>
  <c r="Q56" i="1"/>
  <c r="K56" i="1"/>
  <c r="N56" i="1" l="1"/>
  <c r="I56" i="1"/>
</calcChain>
</file>

<file path=xl/sharedStrings.xml><?xml version="1.0" encoding="utf-8"?>
<sst xmlns="http://schemas.openxmlformats.org/spreadsheetml/2006/main" count="164" uniqueCount="102">
  <si>
    <t>№ пп</t>
  </si>
  <si>
    <t>Наименование подпрограммы/мероприятий программы (подпрограммы)</t>
  </si>
  <si>
    <t>Соисполнитель / участник мероприятия</t>
  </si>
  <si>
    <t>Выполнено на отчетную дату нарастающим итогом,</t>
  </si>
  <si>
    <t>Результат выполнения / причины не выполнения</t>
  </si>
  <si>
    <t xml:space="preserve">Всего  </t>
  </si>
  <si>
    <t>в т.ч.</t>
  </si>
  <si>
    <t xml:space="preserve">федеральный </t>
  </si>
  <si>
    <t>областной</t>
  </si>
  <si>
    <t>местный бюджет</t>
  </si>
  <si>
    <t>прочие источники</t>
  </si>
  <si>
    <t>1.1.</t>
  </si>
  <si>
    <t>Основное мероприятие "Содержание муниципальных учреждений культуры и библиотек"</t>
  </si>
  <si>
    <t>Расходы на содержание муниципальных казенных учреждений культуры</t>
  </si>
  <si>
    <t>Мероприятие выполнено</t>
  </si>
  <si>
    <t>Расходы на содержание муниципальных казенных  библиотек</t>
  </si>
  <si>
    <t>Обеспечение выплат стимулирующего характера работникам муниципальных учреждений культуры</t>
  </si>
  <si>
    <t>Расходы на мероприятия для детей и молодежи</t>
  </si>
  <si>
    <t>Администрация Осьминского сельского поселения</t>
  </si>
  <si>
    <t>Основное мероприятие "Укрепление материально-технической базы учреждений культуры"</t>
  </si>
  <si>
    <t>Всего по подпрограмме</t>
  </si>
  <si>
    <t xml:space="preserve">Мероприятие выполнено. </t>
  </si>
  <si>
    <t>Расходы на прочие мероприятия в области жилищно-коммунального хозяйства</t>
  </si>
  <si>
    <t>Расходы на прочие мероприятия по благоустройству поселений</t>
  </si>
  <si>
    <t>Расходы на мероприятия по обслуживанию и содержанию автомобильных дорог местного значения</t>
  </si>
  <si>
    <t>Расходы на капитальный ремонт и ремонт автомобильных дорог общего пользования местного значения</t>
  </si>
  <si>
    <t>Основное мероприятие "Организация и проведение культурно-массовых мероприятий"</t>
  </si>
  <si>
    <t>Расходы на организацию и проведение культурно-массовых мероприятий</t>
  </si>
  <si>
    <t>Итого по программе</t>
  </si>
  <si>
    <t>Муниципальная программа «Профилактика наркомании и противодействие незаконному обороту наркотических средств, психотропных веществ на территории Осьминского сельского поселения  на 2018 — 2020 годы»</t>
  </si>
  <si>
    <t>4.0.1</t>
  </si>
  <si>
    <t>Основное мероприятие "Профилактика наркомании и токсикомании"</t>
  </si>
  <si>
    <t>Расходы на мероприятия по профилактике наркомании и токсикомании</t>
  </si>
  <si>
    <t>Муниципальная программа «Противодействие экстремизму и профилактика терроризма на территории Осьминского сельского поселения Лужского муниципального района Ленинградской области на 2018-2020 годы»</t>
  </si>
  <si>
    <t>5.0.1</t>
  </si>
  <si>
    <t>Основное мероприятие "Противодействие экстремизму и профилактика терроризма"</t>
  </si>
  <si>
    <t>Расходы на мероприятия по противодействию экстремизму и профилактике терроризма</t>
  </si>
  <si>
    <t>(тыс.руб.)</t>
  </si>
  <si>
    <t>1.1.1</t>
  </si>
  <si>
    <t>1.1.2</t>
  </si>
  <si>
    <t>1.1.3</t>
  </si>
  <si>
    <t>1.2</t>
  </si>
  <si>
    <t>1.2.1</t>
  </si>
  <si>
    <t>1.2.2</t>
  </si>
  <si>
    <t>1.3</t>
  </si>
  <si>
    <t>1.3.1</t>
  </si>
  <si>
    <t>1.3.2</t>
  </si>
  <si>
    <t xml:space="preserve">Мероприятие не выполнено. Выполнена передвижка денежных средств </t>
  </si>
  <si>
    <t>Мероприятие выполнено.  Денежные средства  освоены в соответствии  с фактическим выполнением работ</t>
  </si>
  <si>
    <t>Муниципальная программа «Устойчивое развитие территории Торковичского сельского поселения на период 2017-2019 годов»</t>
  </si>
  <si>
    <t>Подпрограмма 1 «Развитие культуры, физической культуры и спорта в Торковичском сельском поселении Лужского муниципального района»</t>
  </si>
  <si>
    <t>МКУ КДЦ "Радуга"</t>
  </si>
  <si>
    <t>Администрация Торковичского сельского поселения</t>
  </si>
  <si>
    <t>Подпрограмма 2 «Обеспечение устойчивого функционирования жилищно-коммунального хозяйства в Торковичском сельском поселении Лужского муниципального района»</t>
  </si>
  <si>
    <t>Основное мероприятие "Прочие мероприятия в области жилищно-коммунального хозяйства"</t>
  </si>
  <si>
    <t>Основное мероприятие "Обеспечение участия в государственной программе Ленинградской области"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</si>
  <si>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</si>
  <si>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>1.2.3</t>
  </si>
  <si>
    <t>Основное мероприятие "Меропириятия по учету и обслуживанию уличного освещения""</t>
  </si>
  <si>
    <t>Расходы на мероприятия по учету и обслуживанию уличного освещения</t>
  </si>
  <si>
    <t>1.2.5</t>
  </si>
  <si>
    <t>Основное мероприятие "Прочие мероприятия по благоустройству поселений""</t>
  </si>
  <si>
    <t>Подпрограмма 3 «Развитие автомобильных дорог в Торковичском сельском поселении Лужского муниципального района»</t>
  </si>
  <si>
    <t>Основное мероприятие "Содержание автомобильных дорог "</t>
  </si>
  <si>
    <t>Основное мероприятие "Обеспечение участия в государственной программе Ленинградской области "Развитие автомобильных дорог Ленинградской области""</t>
  </si>
  <si>
    <t>1.4</t>
  </si>
  <si>
    <t>1.4.1</t>
  </si>
  <si>
    <t>Подпрограмма 4 «Безопасность Торковичского сельского поселения Лужского муниципального района»</t>
  </si>
  <si>
    <t>Основное мероприятие "Осуществление мероприятий  по обеспечению безопасности людей на водных объектах"</t>
  </si>
  <si>
    <t>Расходы на осуществление мероприятий по обеспечению безопасности на водных объектах</t>
  </si>
  <si>
    <t>1.4.2</t>
  </si>
  <si>
    <t>1.4.3</t>
  </si>
  <si>
    <t>Основное мероприятие "Укркпление пожарной безопасности на территории поселений""</t>
  </si>
  <si>
    <t>Расходы на мероприятия по укреплению пожарной безопасности на территории поселений</t>
  </si>
  <si>
    <t>Мероприятие выполнено. Часть денежных средств возвращена в бюджет Лужского муниципального района</t>
  </si>
  <si>
    <t>Мероприятие выполнено. Экономия денежных средств после проведения аукциона</t>
  </si>
  <si>
    <t>Отчет о реализации мероприятий муниципальных программ Торковичского сельского поселения Лужского муниципального района Ленинградской области за 2019 год</t>
  </si>
  <si>
    <t>Объем финансирования план на 2019 год</t>
  </si>
  <si>
    <t>Объем финансирования факт за 2019 год</t>
  </si>
  <si>
    <t xml:space="preserve">Мероприятие выполнено </t>
  </si>
  <si>
    <t xml:space="preserve">Мероприятие выполнено.  </t>
  </si>
  <si>
    <t>Мероприятие выполнено. Остаток денежных средств возвращен в областной бюджет Ленинградской области</t>
  </si>
  <si>
    <t>Расходы на проектирование, строительство и реконструкцию объектов в целях обустройства сельских населенных пунктов</t>
  </si>
  <si>
    <t xml:space="preserve">Мероприятие выполнено частично. Оплата произведена на основан ии актов выполненных работ. Произведен возврат остатка средств областного бюджета Ленинградской области </t>
  </si>
  <si>
    <t>Основное мероприятие "Предупреждение и ликвидация последствий чрезвычайных ситуаций и стихийных бедствий</t>
  </si>
  <si>
    <t xml:space="preserve">Расходы на мероприятия по предупреждению и ликвидации последствий чрещвычайных ситуаций и стихийных бедствий </t>
  </si>
  <si>
    <t>Основное мероприятие "Осуществление мероприятий по противодействию терроризму"</t>
  </si>
  <si>
    <t>Расходы на мероприятия по противодействию  терроризму</t>
  </si>
  <si>
    <t>Основное мероприятие "Развитие на части территории муниципальных образований Ленинградской области иных форм местного самоупрпавления"</t>
  </si>
  <si>
    <t>Расходы на реализацию областного закона от 28 декабря 2018 года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</t>
  </si>
  <si>
    <t>Федеральный проект "Обеспечение  устойчивого сокращения непригодного для проживания жилищного фонда"</t>
  </si>
  <si>
    <t>Обеспечение устойчивого сокращения непригодного для проживания жилищного фонда</t>
  </si>
  <si>
    <t>На поддержку муниципальных образований Ленинградской области по развитию общетсвенной инфраструктуры муниципального значения в Лениградской области</t>
  </si>
  <si>
    <t>На поддержку ЖКХ, развитие общественной и транспортной инфраструктуры поселений и оказание дополнительной финансовой помощи</t>
  </si>
  <si>
    <t>Расходы на реализацию областного закона  от 15 января 2018 года №3-оз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</si>
  <si>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Расходы на мероприятия по созданию мест (площадок) накопления ТКО</t>
  </si>
  <si>
    <t>Расходы на реализацию программ формирования современнной городской среды</t>
  </si>
  <si>
    <t>Основное мероприятие Федеральный проект  Формирование комфортной городской среды</t>
  </si>
  <si>
    <t>1.2.4</t>
  </si>
  <si>
    <t>Муниципальная программа «Формирование комфортной городской среды на территории Торковичского сельского поселения на 2018-2024гг»</t>
  </si>
  <si>
    <t>1.4.4</t>
  </si>
  <si>
    <t>1.4.5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</si>
</sst>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7.5"/>
      <color rgb="FF000000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sz val="7.5"/>
      <color rgb="FF000000"/>
      <name val="Calibri"/>
      <family val="2"/>
      <charset val="204"/>
      <scheme val="minor"/>
    </font>
    <font>
      <b/>
      <sz val="7.5"/>
      <color rgb="FF000000"/>
      <name val="Calibri"/>
      <family val="2"/>
      <charset val="204"/>
      <scheme val="minor"/>
    </font>
    <font>
      <b/>
      <sz val="7.5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i/>
      <sz val="7.5"/>
      <color theme="1"/>
      <name val="Times New Roman"/>
      <family val="1"/>
      <charset val="204"/>
    </font>
    <font>
      <sz val="7.5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7.5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7.5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7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7.5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i/>
      <sz val="8"/>
      <name val="Times New Roman"/>
      <family val="1"/>
      <charset val="204"/>
    </font>
    <font>
      <b/>
      <sz val="7.5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7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3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49" fontId="13" fillId="0" borderId="0" xfId="0" applyNumberFormat="1" applyFont="1" applyAlignment="1">
      <alignment horizontal="center" wrapText="1"/>
    </xf>
    <xf numFmtId="49" fontId="4" fillId="0" borderId="1" xfId="0" applyNumberFormat="1" applyFont="1" applyBorder="1"/>
    <xf numFmtId="49" fontId="5" fillId="0" borderId="1" xfId="0" applyNumberFormat="1" applyFont="1" applyBorder="1"/>
    <xf numFmtId="49" fontId="6" fillId="0" borderId="1" xfId="0" applyNumberFormat="1" applyFont="1" applyBorder="1"/>
    <xf numFmtId="49" fontId="6" fillId="0" borderId="1" xfId="0" applyNumberFormat="1" applyFont="1" applyBorder="1" applyAlignment="1">
      <alignment vertical="top"/>
    </xf>
    <xf numFmtId="49" fontId="0" fillId="0" borderId="1" xfId="0" applyNumberFormat="1" applyBorder="1" applyAlignment="1">
      <alignment vertical="top"/>
    </xf>
    <xf numFmtId="49" fontId="11" fillId="0" borderId="1" xfId="0" applyNumberFormat="1" applyFont="1" applyBorder="1"/>
    <xf numFmtId="49" fontId="12" fillId="0" borderId="1" xfId="0" applyNumberFormat="1" applyFont="1" applyBorder="1"/>
    <xf numFmtId="49" fontId="12" fillId="0" borderId="1" xfId="0" applyNumberFormat="1" applyFont="1" applyBorder="1" applyAlignment="1">
      <alignment vertical="top"/>
    </xf>
    <xf numFmtId="49" fontId="0" fillId="0" borderId="0" xfId="0" applyNumberFormat="1"/>
    <xf numFmtId="164" fontId="10" fillId="0" borderId="1" xfId="0" applyNumberFormat="1" applyFont="1" applyBorder="1" applyAlignment="1">
      <alignment horizontal="center" vertical="top" wrapText="1"/>
    </xf>
    <xf numFmtId="164" fontId="16" fillId="0" borderId="1" xfId="0" applyNumberFormat="1" applyFont="1" applyBorder="1" applyAlignment="1">
      <alignment horizontal="center" vertical="top" wrapText="1"/>
    </xf>
    <xf numFmtId="0" fontId="1" fillId="0" borderId="0" xfId="0" applyFont="1"/>
    <xf numFmtId="0" fontId="18" fillId="0" borderId="1" xfId="0" applyFont="1" applyBorder="1" applyAlignment="1">
      <alignment horizontal="center" wrapText="1"/>
    </xf>
    <xf numFmtId="49" fontId="17" fillId="0" borderId="1" xfId="0" applyNumberFormat="1" applyFont="1" applyBorder="1" applyAlignment="1">
      <alignment vertical="top"/>
    </xf>
    <xf numFmtId="0" fontId="19" fillId="0" borderId="0" xfId="0" applyFont="1"/>
    <xf numFmtId="0" fontId="14" fillId="0" borderId="0" xfId="0" applyFont="1"/>
    <xf numFmtId="49" fontId="17" fillId="0" borderId="1" xfId="0" applyNumberFormat="1" applyFont="1" applyBorder="1"/>
    <xf numFmtId="49" fontId="20" fillId="0" borderId="1" xfId="0" applyNumberFormat="1" applyFont="1" applyBorder="1" applyAlignment="1">
      <alignment vertical="top"/>
    </xf>
    <xf numFmtId="0" fontId="21" fillId="0" borderId="1" xfId="0" applyFont="1" applyBorder="1" applyAlignment="1">
      <alignment vertical="top" wrapText="1"/>
    </xf>
    <xf numFmtId="164" fontId="22" fillId="0" borderId="1" xfId="0" applyNumberFormat="1" applyFont="1" applyBorder="1" applyAlignment="1">
      <alignment horizontal="center" vertical="top" wrapText="1"/>
    </xf>
    <xf numFmtId="164" fontId="21" fillId="0" borderId="1" xfId="0" applyNumberFormat="1" applyFont="1" applyBorder="1" applyAlignment="1">
      <alignment horizontal="center" vertical="top" wrapText="1"/>
    </xf>
    <xf numFmtId="164" fontId="23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vertical="top" wrapText="1"/>
    </xf>
    <xf numFmtId="164" fontId="0" fillId="0" borderId="1" xfId="0" applyNumberFormat="1" applyFont="1" applyBorder="1" applyAlignment="1">
      <alignment horizontal="center" vertical="top" wrapText="1"/>
    </xf>
    <xf numFmtId="164" fontId="27" fillId="0" borderId="1" xfId="0" applyNumberFormat="1" applyFont="1" applyBorder="1" applyAlignment="1">
      <alignment horizontal="center" vertical="top" wrapText="1"/>
    </xf>
    <xf numFmtId="164" fontId="28" fillId="0" borderId="1" xfId="0" applyNumberFormat="1" applyFont="1" applyBorder="1" applyAlignment="1">
      <alignment horizontal="center" vertical="top" wrapText="1"/>
    </xf>
    <xf numFmtId="164" fontId="29" fillId="0" borderId="1" xfId="0" applyNumberFormat="1" applyFont="1" applyBorder="1" applyAlignment="1">
      <alignment horizontal="center" vertical="top" wrapText="1"/>
    </xf>
    <xf numFmtId="49" fontId="19" fillId="0" borderId="1" xfId="0" applyNumberFormat="1" applyFont="1" applyBorder="1" applyAlignment="1">
      <alignment vertical="top"/>
    </xf>
    <xf numFmtId="0" fontId="27" fillId="0" borderId="1" xfId="0" applyFont="1" applyBorder="1" applyAlignment="1">
      <alignment vertical="top" wrapText="1"/>
    </xf>
    <xf numFmtId="49" fontId="33" fillId="0" borderId="1" xfId="0" applyNumberFormat="1" applyFont="1" applyBorder="1" applyAlignment="1">
      <alignment vertical="top"/>
    </xf>
    <xf numFmtId="0" fontId="1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wrapText="1"/>
    </xf>
    <xf numFmtId="0" fontId="8" fillId="0" borderId="1" xfId="0" applyFont="1" applyBorder="1" applyAlignment="1">
      <alignment vertical="top" wrapText="1"/>
    </xf>
    <xf numFmtId="164" fontId="30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vertical="top" wrapText="1"/>
    </xf>
    <xf numFmtId="164" fontId="27" fillId="2" borderId="1" xfId="0" applyNumberFormat="1" applyFont="1" applyFill="1" applyBorder="1" applyAlignment="1">
      <alignment horizontal="center" vertical="top" wrapText="1"/>
    </xf>
    <xf numFmtId="164" fontId="29" fillId="2" borderId="1" xfId="0" applyNumberFormat="1" applyFont="1" applyFill="1" applyBorder="1" applyAlignment="1">
      <alignment horizontal="center" vertical="top" wrapText="1"/>
    </xf>
    <xf numFmtId="0" fontId="28" fillId="2" borderId="1" xfId="0" applyFont="1" applyFill="1" applyBorder="1" applyAlignment="1">
      <alignment vertical="top" wrapText="1"/>
    </xf>
    <xf numFmtId="0" fontId="0" fillId="2" borderId="0" xfId="0" applyFill="1"/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center" vertical="top" wrapText="1"/>
    </xf>
    <xf numFmtId="164" fontId="10" fillId="2" borderId="1" xfId="0" applyNumberFormat="1" applyFont="1" applyFill="1" applyBorder="1" applyAlignment="1">
      <alignment horizontal="center" vertical="top" wrapText="1"/>
    </xf>
    <xf numFmtId="164" fontId="16" fillId="2" borderId="1" xfId="0" applyNumberFormat="1" applyFont="1" applyFill="1" applyBorder="1" applyAlignment="1">
      <alignment horizontal="center" vertical="top" wrapText="1"/>
    </xf>
    <xf numFmtId="164" fontId="23" fillId="2" borderId="1" xfId="0" applyNumberFormat="1" applyFont="1" applyFill="1" applyBorder="1" applyAlignment="1">
      <alignment horizontal="center" vertical="top" wrapText="1"/>
    </xf>
    <xf numFmtId="0" fontId="27" fillId="2" borderId="1" xfId="0" applyFont="1" applyFill="1" applyBorder="1" applyAlignment="1">
      <alignment vertical="top" wrapText="1"/>
    </xf>
    <xf numFmtId="0" fontId="21" fillId="2" borderId="1" xfId="0" applyFont="1" applyFill="1" applyBorder="1" applyAlignment="1">
      <alignment vertical="top" wrapText="1"/>
    </xf>
    <xf numFmtId="0" fontId="30" fillId="2" borderId="1" xfId="0" applyFont="1" applyFill="1" applyBorder="1" applyAlignment="1">
      <alignment vertical="top" wrapText="1"/>
    </xf>
    <xf numFmtId="0" fontId="24" fillId="2" borderId="1" xfId="0" applyFont="1" applyFill="1" applyBorder="1" applyAlignment="1">
      <alignment vertical="top" wrapText="1"/>
    </xf>
    <xf numFmtId="0" fontId="14" fillId="2" borderId="0" xfId="0" applyFont="1" applyFill="1"/>
    <xf numFmtId="0" fontId="31" fillId="2" borderId="1" xfId="0" applyFont="1" applyFill="1" applyBorder="1" applyAlignment="1">
      <alignment vertical="top" wrapText="1"/>
    </xf>
    <xf numFmtId="0" fontId="32" fillId="2" borderId="1" xfId="0" applyFont="1" applyFill="1" applyBorder="1" applyAlignment="1">
      <alignment horizontal="center" vertical="top" wrapText="1"/>
    </xf>
    <xf numFmtId="0" fontId="27" fillId="2" borderId="1" xfId="0" applyFont="1" applyFill="1" applyBorder="1" applyAlignment="1">
      <alignment horizontal="center" vertical="top" wrapText="1"/>
    </xf>
    <xf numFmtId="0" fontId="27" fillId="2" borderId="1" xfId="0" applyFont="1" applyFill="1" applyBorder="1" applyAlignment="1">
      <alignment horizontal="left" vertical="top" wrapText="1"/>
    </xf>
    <xf numFmtId="0" fontId="34" fillId="2" borderId="1" xfId="0" applyFont="1" applyFill="1" applyBorder="1" applyAlignment="1">
      <alignment vertical="top" wrapText="1"/>
    </xf>
    <xf numFmtId="0" fontId="19" fillId="2" borderId="0" xfId="0" applyFont="1" applyFill="1"/>
    <xf numFmtId="0" fontId="31" fillId="2" borderId="1" xfId="0" applyFont="1" applyFill="1" applyBorder="1" applyAlignment="1">
      <alignment wrapText="1"/>
    </xf>
    <xf numFmtId="0" fontId="36" fillId="2" borderId="1" xfId="0" applyFont="1" applyFill="1" applyBorder="1" applyAlignment="1">
      <alignment vertical="top" wrapText="1"/>
    </xf>
    <xf numFmtId="164" fontId="37" fillId="2" borderId="1" xfId="0" applyNumberFormat="1" applyFont="1" applyFill="1" applyBorder="1" applyAlignment="1">
      <alignment horizontal="center" vertical="top" wrapText="1"/>
    </xf>
    <xf numFmtId="0" fontId="25" fillId="2" borderId="1" xfId="0" applyFont="1" applyFill="1" applyBorder="1" applyAlignment="1">
      <alignment vertical="top" wrapText="1"/>
    </xf>
    <xf numFmtId="0" fontId="1" fillId="2" borderId="0" xfId="0" applyFont="1" applyFill="1"/>
    <xf numFmtId="0" fontId="35" fillId="2" borderId="1" xfId="0" applyFont="1" applyFill="1" applyBorder="1" applyAlignment="1">
      <alignment wrapText="1"/>
    </xf>
    <xf numFmtId="0" fontId="32" fillId="2" borderId="1" xfId="0" applyFont="1" applyFill="1" applyBorder="1" applyAlignment="1">
      <alignment vertical="top" wrapText="1"/>
    </xf>
    <xf numFmtId="0" fontId="22" fillId="2" borderId="1" xfId="0" applyFont="1" applyFill="1" applyBorder="1" applyAlignment="1">
      <alignment vertical="top" wrapText="1"/>
    </xf>
    <xf numFmtId="0" fontId="38" fillId="2" borderId="1" xfId="0" applyFont="1" applyFill="1" applyBorder="1" applyAlignment="1">
      <alignment vertical="top" wrapText="1"/>
    </xf>
    <xf numFmtId="164" fontId="38" fillId="2" borderId="1" xfId="0" applyNumberFormat="1" applyFont="1" applyFill="1" applyBorder="1" applyAlignment="1">
      <alignment horizontal="center" vertical="top" wrapText="1"/>
    </xf>
    <xf numFmtId="0" fontId="26" fillId="2" borderId="1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0" fillId="2" borderId="1" xfId="0" applyFill="1" applyBorder="1" applyAlignment="1">
      <alignment vertical="top" wrapText="1"/>
    </xf>
    <xf numFmtId="0" fontId="3" fillId="2" borderId="1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vertical="top" wrapText="1"/>
    </xf>
    <xf numFmtId="164" fontId="11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7" fillId="2" borderId="4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vertical="top" wrapText="1"/>
    </xf>
    <xf numFmtId="4" fontId="10" fillId="2" borderId="1" xfId="0" applyNumberFormat="1" applyFont="1" applyFill="1" applyBorder="1" applyAlignment="1">
      <alignment horizontal="right" vertical="top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0" fontId="7" fillId="2" borderId="4" xfId="0" applyFont="1" applyFill="1" applyBorder="1" applyAlignment="1">
      <alignment horizontal="left" wrapText="1"/>
    </xf>
    <xf numFmtId="0" fontId="39" fillId="2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4"/>
  <sheetViews>
    <sheetView tabSelected="1" topLeftCell="A53" zoomScale="110" zoomScaleNormal="110" workbookViewId="0">
      <selection activeCell="G78" sqref="G78"/>
    </sheetView>
  </sheetViews>
  <sheetFormatPr defaultRowHeight="15" x14ac:dyDescent="0.25"/>
  <cols>
    <col min="1" max="1" width="6" style="17" customWidth="1"/>
    <col min="2" max="2" width="33" customWidth="1"/>
    <col min="3" max="3" width="11.28515625" customWidth="1"/>
    <col min="4" max="4" width="9.85546875" customWidth="1"/>
    <col min="5" max="5" width="9.7109375" customWidth="1"/>
    <col min="6" max="6" width="9.5703125" customWidth="1"/>
    <col min="8" max="8" width="4.7109375" customWidth="1"/>
    <col min="10" max="10" width="10.85546875" customWidth="1"/>
    <col min="11" max="11" width="11.42578125" customWidth="1"/>
    <col min="13" max="13" width="4.5703125" customWidth="1"/>
    <col min="15" max="15" width="7.7109375" customWidth="1"/>
    <col min="16" max="16" width="8.28515625" customWidth="1"/>
    <col min="18" max="18" width="4.5703125" customWidth="1"/>
    <col min="19" max="19" width="17.140625" customWidth="1"/>
  </cols>
  <sheetData>
    <row r="1" spans="1:21" ht="41.25" customHeight="1" x14ac:dyDescent="0.3">
      <c r="A1" s="39" t="s">
        <v>76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21" ht="18.75" x14ac:dyDescent="0.3">
      <c r="A2" s="8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 t="s">
        <v>37</v>
      </c>
    </row>
    <row r="3" spans="1:21" x14ac:dyDescent="0.25">
      <c r="A3" s="41" t="s">
        <v>0</v>
      </c>
      <c r="B3" s="40" t="s">
        <v>1</v>
      </c>
      <c r="C3" s="40" t="s">
        <v>2</v>
      </c>
      <c r="D3" s="42" t="s">
        <v>77</v>
      </c>
      <c r="E3" s="42"/>
      <c r="F3" s="42"/>
      <c r="G3" s="42"/>
      <c r="H3" s="42"/>
      <c r="I3" s="42" t="s">
        <v>78</v>
      </c>
      <c r="J3" s="42"/>
      <c r="K3" s="42"/>
      <c r="L3" s="42"/>
      <c r="M3" s="42"/>
      <c r="N3" s="42" t="s">
        <v>3</v>
      </c>
      <c r="O3" s="42"/>
      <c r="P3" s="42"/>
      <c r="Q3" s="42"/>
      <c r="R3" s="42"/>
      <c r="S3" s="40" t="s">
        <v>4</v>
      </c>
    </row>
    <row r="4" spans="1:21" x14ac:dyDescent="0.25">
      <c r="A4" s="41"/>
      <c r="B4" s="40"/>
      <c r="C4" s="40"/>
      <c r="D4" s="40" t="s">
        <v>5</v>
      </c>
      <c r="E4" s="40" t="s">
        <v>6</v>
      </c>
      <c r="F4" s="40"/>
      <c r="G4" s="40"/>
      <c r="H4" s="40"/>
      <c r="I4" s="40" t="s">
        <v>5</v>
      </c>
      <c r="J4" s="40" t="s">
        <v>6</v>
      </c>
      <c r="K4" s="40"/>
      <c r="L4" s="40"/>
      <c r="M4" s="40"/>
      <c r="N4" s="40" t="s">
        <v>5</v>
      </c>
      <c r="O4" s="40" t="s">
        <v>6</v>
      </c>
      <c r="P4" s="40"/>
      <c r="Q4" s="40"/>
      <c r="R4" s="40"/>
      <c r="S4" s="40"/>
    </row>
    <row r="5" spans="1:21" ht="40.5" x14ac:dyDescent="0.25">
      <c r="A5" s="41"/>
      <c r="B5" s="40"/>
      <c r="C5" s="40"/>
      <c r="D5" s="40"/>
      <c r="E5" s="3" t="s">
        <v>7</v>
      </c>
      <c r="F5" s="3" t="s">
        <v>8</v>
      </c>
      <c r="G5" s="21" t="s">
        <v>9</v>
      </c>
      <c r="H5" s="3" t="s">
        <v>10</v>
      </c>
      <c r="I5" s="40"/>
      <c r="J5" s="3" t="s">
        <v>7</v>
      </c>
      <c r="K5" s="3" t="s">
        <v>8</v>
      </c>
      <c r="L5" s="21" t="s">
        <v>9</v>
      </c>
      <c r="M5" s="3" t="s">
        <v>10</v>
      </c>
      <c r="N5" s="40"/>
      <c r="O5" s="3" t="s">
        <v>7</v>
      </c>
      <c r="P5" s="3" t="s">
        <v>8</v>
      </c>
      <c r="Q5" s="21" t="s">
        <v>9</v>
      </c>
      <c r="R5" s="3" t="s">
        <v>10</v>
      </c>
      <c r="S5" s="40"/>
    </row>
    <row r="6" spans="1:21" x14ac:dyDescent="0.25">
      <c r="A6" s="9"/>
      <c r="B6" s="4">
        <v>1</v>
      </c>
      <c r="C6" s="3">
        <v>2</v>
      </c>
      <c r="D6" s="3">
        <v>3</v>
      </c>
      <c r="E6" s="3">
        <v>4</v>
      </c>
      <c r="F6" s="3">
        <v>5</v>
      </c>
      <c r="G6" s="3">
        <v>6</v>
      </c>
      <c r="H6" s="3">
        <v>7</v>
      </c>
      <c r="I6" s="3">
        <v>8</v>
      </c>
      <c r="J6" s="3">
        <v>9</v>
      </c>
      <c r="K6" s="3">
        <v>10</v>
      </c>
      <c r="L6" s="3">
        <v>11</v>
      </c>
      <c r="M6" s="3">
        <v>12</v>
      </c>
      <c r="N6" s="3">
        <v>13</v>
      </c>
      <c r="O6" s="3">
        <v>14</v>
      </c>
      <c r="P6" s="3">
        <v>15</v>
      </c>
      <c r="Q6" s="3">
        <v>16</v>
      </c>
      <c r="R6" s="3">
        <v>17</v>
      </c>
      <c r="S6" s="3">
        <v>18</v>
      </c>
    </row>
    <row r="7" spans="1:21" x14ac:dyDescent="0.25">
      <c r="A7" s="10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</row>
    <row r="8" spans="1:21" x14ac:dyDescent="0.25">
      <c r="A8" s="11">
        <v>1</v>
      </c>
      <c r="B8" s="43" t="s">
        <v>49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6"/>
    </row>
    <row r="9" spans="1:21" x14ac:dyDescent="0.25">
      <c r="A9" s="12" t="s">
        <v>11</v>
      </c>
      <c r="B9" s="47" t="s">
        <v>50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</row>
    <row r="10" spans="1:21" ht="29.25" x14ac:dyDescent="0.25">
      <c r="A10" s="12" t="s">
        <v>38</v>
      </c>
      <c r="B10" s="5" t="s">
        <v>12</v>
      </c>
      <c r="C10" s="31"/>
      <c r="D10" s="33">
        <v>1200.9000000000001</v>
      </c>
      <c r="E10" s="33">
        <f t="shared" ref="E10:R10" si="0">E11+E12+E13</f>
        <v>0</v>
      </c>
      <c r="F10" s="33">
        <v>268</v>
      </c>
      <c r="G10" s="33">
        <v>932.9</v>
      </c>
      <c r="H10" s="33">
        <f t="shared" si="0"/>
        <v>0</v>
      </c>
      <c r="I10" s="33">
        <f>J10+K10+L10</f>
        <v>1118.0999999999999</v>
      </c>
      <c r="J10" s="33">
        <f t="shared" si="0"/>
        <v>0</v>
      </c>
      <c r="K10" s="33">
        <f t="shared" si="0"/>
        <v>226.8</v>
      </c>
      <c r="L10" s="33">
        <f t="shared" si="0"/>
        <v>891.3</v>
      </c>
      <c r="M10" s="33">
        <f t="shared" si="0"/>
        <v>0</v>
      </c>
      <c r="N10" s="33">
        <f>O10+P10+Q10</f>
        <v>1118.0999999999999</v>
      </c>
      <c r="O10" s="33">
        <f t="shared" si="0"/>
        <v>0</v>
      </c>
      <c r="P10" s="33">
        <f t="shared" si="0"/>
        <v>226.8</v>
      </c>
      <c r="Q10" s="33">
        <f t="shared" si="0"/>
        <v>891.3</v>
      </c>
      <c r="R10" s="33">
        <f t="shared" si="0"/>
        <v>0</v>
      </c>
      <c r="S10" s="27"/>
    </row>
    <row r="11" spans="1:21" ht="19.5" x14ac:dyDescent="0.25">
      <c r="A11" s="12"/>
      <c r="B11" s="7" t="s">
        <v>13</v>
      </c>
      <c r="C11" s="6" t="s">
        <v>51</v>
      </c>
      <c r="D11" s="18">
        <v>280.10000000000002</v>
      </c>
      <c r="E11" s="32"/>
      <c r="F11" s="32"/>
      <c r="G11" s="18">
        <v>280.10000000000002</v>
      </c>
      <c r="H11" s="32"/>
      <c r="I11" s="33">
        <v>280</v>
      </c>
      <c r="J11" s="34"/>
      <c r="K11" s="34"/>
      <c r="L11" s="33">
        <v>280</v>
      </c>
      <c r="M11" s="34"/>
      <c r="N11" s="33">
        <v>280</v>
      </c>
      <c r="O11" s="34"/>
      <c r="P11" s="34"/>
      <c r="Q11" s="33">
        <v>280</v>
      </c>
      <c r="R11" s="28"/>
      <c r="S11" s="37" t="s">
        <v>79</v>
      </c>
    </row>
    <row r="12" spans="1:21" ht="19.5" x14ac:dyDescent="0.25">
      <c r="A12" s="13"/>
      <c r="B12" s="7" t="s">
        <v>15</v>
      </c>
      <c r="C12" s="6" t="s">
        <v>51</v>
      </c>
      <c r="D12" s="18">
        <v>384.8</v>
      </c>
      <c r="E12" s="32"/>
      <c r="F12" s="32"/>
      <c r="G12" s="18">
        <v>384.8</v>
      </c>
      <c r="H12" s="32"/>
      <c r="I12" s="33">
        <v>384.5</v>
      </c>
      <c r="J12" s="34"/>
      <c r="K12" s="34"/>
      <c r="L12" s="33">
        <v>384.5</v>
      </c>
      <c r="M12" s="34"/>
      <c r="N12" s="33">
        <v>384.5</v>
      </c>
      <c r="O12" s="34"/>
      <c r="P12" s="34"/>
      <c r="Q12" s="33">
        <v>384.5</v>
      </c>
      <c r="R12" s="29"/>
      <c r="S12" s="37" t="s">
        <v>79</v>
      </c>
    </row>
    <row r="13" spans="1:21" ht="48.75" x14ac:dyDescent="0.25">
      <c r="A13" s="13"/>
      <c r="B13" s="7" t="s">
        <v>16</v>
      </c>
      <c r="C13" s="6" t="s">
        <v>51</v>
      </c>
      <c r="D13" s="18">
        <v>536</v>
      </c>
      <c r="E13" s="19"/>
      <c r="F13" s="19">
        <v>268</v>
      </c>
      <c r="G13" s="19">
        <v>268</v>
      </c>
      <c r="H13" s="19"/>
      <c r="I13" s="33">
        <v>453.6</v>
      </c>
      <c r="J13" s="35"/>
      <c r="K13" s="35">
        <v>226.8</v>
      </c>
      <c r="L13" s="35">
        <v>226.8</v>
      </c>
      <c r="M13" s="35"/>
      <c r="N13" s="33">
        <v>453.6</v>
      </c>
      <c r="O13" s="35"/>
      <c r="P13" s="35">
        <v>226.8</v>
      </c>
      <c r="Q13" s="35">
        <v>226.8</v>
      </c>
      <c r="R13" s="30"/>
      <c r="S13" s="37" t="s">
        <v>81</v>
      </c>
    </row>
    <row r="14" spans="1:21" ht="19.5" x14ac:dyDescent="0.25">
      <c r="A14" s="12" t="s">
        <v>39</v>
      </c>
      <c r="B14" s="49" t="s">
        <v>26</v>
      </c>
      <c r="C14" s="50"/>
      <c r="D14" s="51">
        <v>66.7</v>
      </c>
      <c r="E14" s="52">
        <f t="shared" ref="E14:R14" si="1">E15+E16</f>
        <v>0</v>
      </c>
      <c r="F14" s="52">
        <f t="shared" si="1"/>
        <v>0</v>
      </c>
      <c r="G14" s="52">
        <v>66.7</v>
      </c>
      <c r="H14" s="52">
        <f t="shared" si="1"/>
        <v>0</v>
      </c>
      <c r="I14" s="51">
        <f t="shared" ref="I14" si="2">J14+K14+L14</f>
        <v>66.099999999999994</v>
      </c>
      <c r="J14" s="52">
        <f t="shared" si="1"/>
        <v>0</v>
      </c>
      <c r="K14" s="52">
        <f t="shared" si="1"/>
        <v>0</v>
      </c>
      <c r="L14" s="52">
        <f t="shared" si="1"/>
        <v>66.099999999999994</v>
      </c>
      <c r="M14" s="52">
        <f t="shared" si="1"/>
        <v>0</v>
      </c>
      <c r="N14" s="51">
        <f t="shared" ref="N14" si="3">O14+P14+Q14</f>
        <v>66.099999999999994</v>
      </c>
      <c r="O14" s="52">
        <f t="shared" si="1"/>
        <v>0</v>
      </c>
      <c r="P14" s="52">
        <f t="shared" si="1"/>
        <v>0</v>
      </c>
      <c r="Q14" s="52">
        <f t="shared" si="1"/>
        <v>66.099999999999994</v>
      </c>
      <c r="R14" s="52">
        <f t="shared" si="1"/>
        <v>0</v>
      </c>
      <c r="S14" s="53"/>
      <c r="T14" s="54"/>
      <c r="U14" s="54"/>
    </row>
    <row r="15" spans="1:21" ht="19.5" x14ac:dyDescent="0.25">
      <c r="A15" s="13"/>
      <c r="B15" s="55" t="s">
        <v>17</v>
      </c>
      <c r="C15" s="56" t="s">
        <v>51</v>
      </c>
      <c r="D15" s="57">
        <v>13.2</v>
      </c>
      <c r="E15" s="58"/>
      <c r="F15" s="58"/>
      <c r="G15" s="58">
        <v>13.2</v>
      </c>
      <c r="H15" s="58"/>
      <c r="I15" s="51">
        <v>12.6</v>
      </c>
      <c r="J15" s="52"/>
      <c r="K15" s="52"/>
      <c r="L15" s="52">
        <v>12.6</v>
      </c>
      <c r="M15" s="52"/>
      <c r="N15" s="51">
        <v>12.6</v>
      </c>
      <c r="O15" s="52"/>
      <c r="P15" s="59"/>
      <c r="Q15" s="52">
        <v>12.6</v>
      </c>
      <c r="R15" s="52"/>
      <c r="S15" s="60" t="s">
        <v>21</v>
      </c>
      <c r="T15" s="54"/>
      <c r="U15" s="54"/>
    </row>
    <row r="16" spans="1:21" ht="19.5" x14ac:dyDescent="0.25">
      <c r="A16" s="13"/>
      <c r="B16" s="55" t="s">
        <v>27</v>
      </c>
      <c r="C16" s="56" t="s">
        <v>51</v>
      </c>
      <c r="D16" s="57">
        <v>53.5</v>
      </c>
      <c r="E16" s="58"/>
      <c r="F16" s="58"/>
      <c r="G16" s="58">
        <v>53.5</v>
      </c>
      <c r="H16" s="58"/>
      <c r="I16" s="51">
        <v>53.5</v>
      </c>
      <c r="J16" s="52"/>
      <c r="K16" s="52"/>
      <c r="L16" s="52">
        <v>53.5</v>
      </c>
      <c r="M16" s="52"/>
      <c r="N16" s="51">
        <v>53.5</v>
      </c>
      <c r="O16" s="52"/>
      <c r="P16" s="52"/>
      <c r="Q16" s="52">
        <v>53.5</v>
      </c>
      <c r="R16" s="59"/>
      <c r="S16" s="60" t="s">
        <v>21</v>
      </c>
      <c r="T16" s="54"/>
      <c r="U16" s="54"/>
    </row>
    <row r="17" spans="1:21" ht="19.5" x14ac:dyDescent="0.25">
      <c r="A17" s="12" t="s">
        <v>40</v>
      </c>
      <c r="B17" s="49" t="s">
        <v>19</v>
      </c>
      <c r="C17" s="61"/>
      <c r="D17" s="51">
        <v>30844.2</v>
      </c>
      <c r="E17" s="52"/>
      <c r="F17" s="52">
        <v>30000</v>
      </c>
      <c r="G17" s="52">
        <v>844.2</v>
      </c>
      <c r="H17" s="52">
        <v>0</v>
      </c>
      <c r="I17" s="51">
        <v>5940.8</v>
      </c>
      <c r="J17" s="52"/>
      <c r="K17" s="52">
        <v>5804</v>
      </c>
      <c r="L17" s="52">
        <v>136.80000000000001</v>
      </c>
      <c r="M17" s="52">
        <v>0</v>
      </c>
      <c r="N17" s="51">
        <v>5940.8</v>
      </c>
      <c r="O17" s="52"/>
      <c r="P17" s="52">
        <v>5804</v>
      </c>
      <c r="Q17" s="52">
        <v>136.80000000000001</v>
      </c>
      <c r="R17" s="52">
        <v>0</v>
      </c>
      <c r="S17" s="53"/>
      <c r="T17" s="54"/>
      <c r="U17" s="54"/>
    </row>
    <row r="18" spans="1:21" ht="78" x14ac:dyDescent="0.25">
      <c r="A18" s="13"/>
      <c r="B18" s="55" t="s">
        <v>82</v>
      </c>
      <c r="C18" s="56" t="s">
        <v>52</v>
      </c>
      <c r="D18" s="57">
        <v>30844.2</v>
      </c>
      <c r="E18" s="58"/>
      <c r="F18" s="58">
        <v>30000</v>
      </c>
      <c r="G18" s="58">
        <v>844.2</v>
      </c>
      <c r="H18" s="59"/>
      <c r="I18" s="51">
        <v>5940.8</v>
      </c>
      <c r="J18" s="52"/>
      <c r="K18" s="52">
        <v>5804</v>
      </c>
      <c r="L18" s="52">
        <v>136.80000000000001</v>
      </c>
      <c r="M18" s="52"/>
      <c r="N18" s="51">
        <v>5940.8</v>
      </c>
      <c r="O18" s="52"/>
      <c r="P18" s="52">
        <v>5804</v>
      </c>
      <c r="Q18" s="52">
        <v>136.80000000000001</v>
      </c>
      <c r="R18" s="59"/>
      <c r="S18" s="60" t="s">
        <v>83</v>
      </c>
      <c r="T18" s="54"/>
      <c r="U18" s="54"/>
    </row>
    <row r="19" spans="1:21" s="24" customFormat="1" ht="12" x14ac:dyDescent="0.2">
      <c r="A19" s="22"/>
      <c r="B19" s="62" t="s">
        <v>20</v>
      </c>
      <c r="C19" s="62"/>
      <c r="D19" s="48">
        <v>32111.8</v>
      </c>
      <c r="E19" s="48">
        <f t="shared" ref="E19:R19" si="4">E10+E14+E17</f>
        <v>0</v>
      </c>
      <c r="F19" s="48">
        <v>30268</v>
      </c>
      <c r="G19" s="48">
        <v>1843.8</v>
      </c>
      <c r="H19" s="48">
        <f t="shared" si="4"/>
        <v>0</v>
      </c>
      <c r="I19" s="48">
        <v>7125</v>
      </c>
      <c r="J19" s="48">
        <f t="shared" si="4"/>
        <v>0</v>
      </c>
      <c r="K19" s="48">
        <v>6030.8</v>
      </c>
      <c r="L19" s="48">
        <v>1094.2</v>
      </c>
      <c r="M19" s="48">
        <f t="shared" si="4"/>
        <v>0</v>
      </c>
      <c r="N19" s="48">
        <v>7125</v>
      </c>
      <c r="O19" s="48">
        <f t="shared" si="4"/>
        <v>0</v>
      </c>
      <c r="P19" s="48">
        <v>6030.8</v>
      </c>
      <c r="Q19" s="48">
        <v>1094.2</v>
      </c>
      <c r="R19" s="48">
        <f t="shared" si="4"/>
        <v>0</v>
      </c>
      <c r="S19" s="63"/>
      <c r="T19" s="64"/>
      <c r="U19" s="64"/>
    </row>
    <row r="20" spans="1:21" s="24" customFormat="1" ht="12" x14ac:dyDescent="0.2">
      <c r="A20" s="22" t="s">
        <v>41</v>
      </c>
      <c r="B20" s="65" t="s">
        <v>53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4"/>
      <c r="U20" s="64"/>
    </row>
    <row r="21" spans="1:21" ht="19.5" x14ac:dyDescent="0.25">
      <c r="A21" s="12" t="s">
        <v>42</v>
      </c>
      <c r="B21" s="66" t="s">
        <v>54</v>
      </c>
      <c r="C21" s="61"/>
      <c r="D21" s="52">
        <v>134.9</v>
      </c>
      <c r="E21" s="52"/>
      <c r="F21" s="52"/>
      <c r="G21" s="52">
        <v>134.9</v>
      </c>
      <c r="H21" s="52">
        <v>0</v>
      </c>
      <c r="I21" s="52">
        <v>134.9</v>
      </c>
      <c r="J21" s="52"/>
      <c r="K21" s="52">
        <v>0</v>
      </c>
      <c r="L21" s="52">
        <v>134.9</v>
      </c>
      <c r="M21" s="52">
        <v>0</v>
      </c>
      <c r="N21" s="52">
        <v>134.9</v>
      </c>
      <c r="O21" s="52"/>
      <c r="P21" s="52">
        <v>0</v>
      </c>
      <c r="Q21" s="52">
        <v>134.9</v>
      </c>
      <c r="R21" s="52">
        <v>0</v>
      </c>
      <c r="S21" s="61"/>
      <c r="T21" s="54"/>
      <c r="U21" s="54"/>
    </row>
    <row r="22" spans="1:21" ht="39" x14ac:dyDescent="0.25">
      <c r="A22" s="12"/>
      <c r="B22" s="60" t="s">
        <v>22</v>
      </c>
      <c r="C22" s="67" t="s">
        <v>52</v>
      </c>
      <c r="D22" s="52">
        <v>134.9</v>
      </c>
      <c r="E22" s="52"/>
      <c r="F22" s="52"/>
      <c r="G22" s="52">
        <v>134.9</v>
      </c>
      <c r="H22" s="52"/>
      <c r="I22" s="52">
        <v>134.9</v>
      </c>
      <c r="J22" s="52"/>
      <c r="K22" s="52">
        <v>0</v>
      </c>
      <c r="L22" s="52">
        <v>134.9</v>
      </c>
      <c r="M22" s="52"/>
      <c r="N22" s="52">
        <v>134.9</v>
      </c>
      <c r="O22" s="52"/>
      <c r="P22" s="52"/>
      <c r="Q22" s="52">
        <v>134.9</v>
      </c>
      <c r="R22" s="59"/>
      <c r="S22" s="60" t="s">
        <v>79</v>
      </c>
      <c r="T22" s="54"/>
      <c r="U22" s="54"/>
    </row>
    <row r="23" spans="1:21" ht="39" x14ac:dyDescent="0.25">
      <c r="A23" s="12" t="s">
        <v>43</v>
      </c>
      <c r="B23" s="66" t="s">
        <v>90</v>
      </c>
      <c r="C23" s="67" t="s">
        <v>52</v>
      </c>
      <c r="D23" s="52">
        <v>4825.1000000000004</v>
      </c>
      <c r="E23" s="52">
        <v>2405.9</v>
      </c>
      <c r="F23" s="52">
        <v>2028.8</v>
      </c>
      <c r="G23" s="52">
        <v>390.4</v>
      </c>
      <c r="H23" s="52"/>
      <c r="I23" s="52">
        <v>2184.8000000000002</v>
      </c>
      <c r="J23" s="52">
        <v>1253.5999999999999</v>
      </c>
      <c r="K23" s="52">
        <v>632.1</v>
      </c>
      <c r="L23" s="52">
        <v>299.10000000000002</v>
      </c>
      <c r="M23" s="52"/>
      <c r="N23" s="52">
        <v>2184.8000000000002</v>
      </c>
      <c r="O23" s="52">
        <v>1253.5999999999999</v>
      </c>
      <c r="P23" s="52">
        <v>632.1</v>
      </c>
      <c r="Q23" s="52">
        <v>299.10000000000002</v>
      </c>
      <c r="R23" s="52">
        <v>0</v>
      </c>
      <c r="S23" s="60"/>
      <c r="T23" s="54"/>
      <c r="U23" s="54"/>
    </row>
    <row r="24" spans="1:21" ht="39" x14ac:dyDescent="0.25">
      <c r="A24" s="12"/>
      <c r="B24" s="60" t="s">
        <v>91</v>
      </c>
      <c r="C24" s="67" t="s">
        <v>52</v>
      </c>
      <c r="D24" s="52">
        <v>4825.1000000000004</v>
      </c>
      <c r="E24" s="52">
        <v>2405.9</v>
      </c>
      <c r="F24" s="52">
        <v>2028.8</v>
      </c>
      <c r="G24" s="52">
        <v>390.4</v>
      </c>
      <c r="H24" s="52"/>
      <c r="I24" s="52">
        <v>2184.8000000000002</v>
      </c>
      <c r="J24" s="52">
        <v>1253.5999999999999</v>
      </c>
      <c r="K24" s="52">
        <v>632.1</v>
      </c>
      <c r="L24" s="52">
        <v>299.10000000000002</v>
      </c>
      <c r="M24" s="52"/>
      <c r="N24" s="52">
        <v>2184.8000000000002</v>
      </c>
      <c r="O24" s="52">
        <v>1253.5999999999999</v>
      </c>
      <c r="P24" s="52">
        <v>632.1</v>
      </c>
      <c r="Q24" s="52">
        <v>299.10000000000002</v>
      </c>
      <c r="R24" s="59"/>
      <c r="S24" s="60" t="s">
        <v>75</v>
      </c>
      <c r="T24" s="54"/>
      <c r="U24" s="54"/>
    </row>
    <row r="25" spans="1:21" ht="29.25" x14ac:dyDescent="0.25">
      <c r="A25" s="36" t="s">
        <v>57</v>
      </c>
      <c r="B25" s="66" t="s">
        <v>55</v>
      </c>
      <c r="C25" s="67"/>
      <c r="D25" s="52">
        <v>28225.3</v>
      </c>
      <c r="E25" s="59"/>
      <c r="F25" s="52">
        <v>27495.3</v>
      </c>
      <c r="G25" s="52">
        <v>730</v>
      </c>
      <c r="H25" s="52">
        <v>0</v>
      </c>
      <c r="I25" s="52">
        <v>28224.3</v>
      </c>
      <c r="J25" s="52"/>
      <c r="K25" s="52">
        <v>27495.3</v>
      </c>
      <c r="L25" s="52">
        <v>729</v>
      </c>
      <c r="M25" s="52">
        <v>0</v>
      </c>
      <c r="N25" s="52">
        <v>28224.3</v>
      </c>
      <c r="O25" s="52"/>
      <c r="P25" s="52">
        <v>27495.3</v>
      </c>
      <c r="Q25" s="52">
        <v>729</v>
      </c>
      <c r="R25" s="52">
        <v>0</v>
      </c>
      <c r="S25" s="60"/>
      <c r="T25" s="54"/>
      <c r="U25" s="54"/>
    </row>
    <row r="26" spans="1:21" ht="48.75" x14ac:dyDescent="0.25">
      <c r="A26" s="13"/>
      <c r="B26" s="60" t="s">
        <v>56</v>
      </c>
      <c r="C26" s="67" t="s">
        <v>52</v>
      </c>
      <c r="D26" s="52">
        <v>28225.3</v>
      </c>
      <c r="E26" s="52"/>
      <c r="F26" s="52">
        <v>27495.3</v>
      </c>
      <c r="G26" s="52">
        <v>730</v>
      </c>
      <c r="H26" s="52"/>
      <c r="I26" s="52">
        <v>28224.3</v>
      </c>
      <c r="J26" s="52"/>
      <c r="K26" s="52">
        <v>27495.3</v>
      </c>
      <c r="L26" s="52">
        <v>729</v>
      </c>
      <c r="M26" s="52"/>
      <c r="N26" s="52">
        <v>28224.3</v>
      </c>
      <c r="O26" s="52"/>
      <c r="P26" s="52">
        <v>27495.3</v>
      </c>
      <c r="Q26" s="52">
        <v>729</v>
      </c>
      <c r="R26" s="52"/>
      <c r="S26" s="60" t="s">
        <v>74</v>
      </c>
      <c r="T26" s="54"/>
      <c r="U26" s="54"/>
    </row>
    <row r="27" spans="1:21" ht="19.5" x14ac:dyDescent="0.25">
      <c r="A27" s="12" t="s">
        <v>98</v>
      </c>
      <c r="B27" s="66" t="s">
        <v>58</v>
      </c>
      <c r="C27" s="53"/>
      <c r="D27" s="52">
        <v>1318.1</v>
      </c>
      <c r="E27" s="52"/>
      <c r="F27" s="52"/>
      <c r="G27" s="52">
        <v>1318.1</v>
      </c>
      <c r="H27" s="52">
        <v>0</v>
      </c>
      <c r="I27" s="52">
        <v>1317.5</v>
      </c>
      <c r="J27" s="52"/>
      <c r="K27" s="52"/>
      <c r="L27" s="52">
        <v>1317.5</v>
      </c>
      <c r="M27" s="52">
        <v>0</v>
      </c>
      <c r="N27" s="52">
        <v>1317.5</v>
      </c>
      <c r="O27" s="52"/>
      <c r="P27" s="52"/>
      <c r="Q27" s="52">
        <v>1317.5</v>
      </c>
      <c r="R27" s="52">
        <v>0</v>
      </c>
      <c r="S27" s="53"/>
      <c r="T27" s="54"/>
      <c r="U27" s="54"/>
    </row>
    <row r="28" spans="1:21" ht="48.75" x14ac:dyDescent="0.25">
      <c r="A28" s="13"/>
      <c r="B28" s="60" t="s">
        <v>59</v>
      </c>
      <c r="C28" s="67" t="s">
        <v>52</v>
      </c>
      <c r="D28" s="52">
        <v>718.1</v>
      </c>
      <c r="E28" s="52"/>
      <c r="F28" s="52"/>
      <c r="G28" s="52">
        <v>718.1</v>
      </c>
      <c r="H28" s="52"/>
      <c r="I28" s="52">
        <v>718.1</v>
      </c>
      <c r="J28" s="52"/>
      <c r="K28" s="52"/>
      <c r="L28" s="52">
        <v>718.1</v>
      </c>
      <c r="M28" s="52"/>
      <c r="N28" s="52">
        <v>718.1</v>
      </c>
      <c r="O28" s="52"/>
      <c r="P28" s="52"/>
      <c r="Q28" s="52">
        <v>718.1</v>
      </c>
      <c r="R28" s="52"/>
      <c r="S28" s="60" t="s">
        <v>48</v>
      </c>
      <c r="T28" s="54"/>
      <c r="U28" s="54"/>
    </row>
    <row r="29" spans="1:21" ht="39" x14ac:dyDescent="0.25">
      <c r="A29" s="13"/>
      <c r="B29" s="60" t="s">
        <v>92</v>
      </c>
      <c r="C29" s="67" t="s">
        <v>52</v>
      </c>
      <c r="D29" s="52">
        <v>600</v>
      </c>
      <c r="E29" s="52"/>
      <c r="F29" s="52"/>
      <c r="G29" s="52">
        <v>600</v>
      </c>
      <c r="H29" s="52"/>
      <c r="I29" s="52">
        <v>599.4</v>
      </c>
      <c r="J29" s="52"/>
      <c r="K29" s="52"/>
      <c r="L29" s="52">
        <v>599.4</v>
      </c>
      <c r="M29" s="52"/>
      <c r="N29" s="52">
        <v>599.4</v>
      </c>
      <c r="O29" s="52"/>
      <c r="P29" s="52"/>
      <c r="Q29" s="52">
        <v>599.4</v>
      </c>
      <c r="R29" s="52"/>
      <c r="S29" s="60" t="s">
        <v>14</v>
      </c>
      <c r="T29" s="54"/>
      <c r="U29" s="54"/>
    </row>
    <row r="30" spans="1:21" ht="19.5" x14ac:dyDescent="0.25">
      <c r="A30" s="38" t="s">
        <v>60</v>
      </c>
      <c r="B30" s="66" t="s">
        <v>61</v>
      </c>
      <c r="C30" s="67"/>
      <c r="D30" s="52">
        <v>5090.7</v>
      </c>
      <c r="E30" s="52"/>
      <c r="F30" s="52">
        <v>4411.3</v>
      </c>
      <c r="G30" s="52">
        <v>679.5</v>
      </c>
      <c r="H30" s="52">
        <v>0</v>
      </c>
      <c r="I30" s="52">
        <v>5087.5</v>
      </c>
      <c r="J30" s="59"/>
      <c r="K30" s="52">
        <v>4409.3</v>
      </c>
      <c r="L30" s="52">
        <v>678.2</v>
      </c>
      <c r="M30" s="52">
        <v>0</v>
      </c>
      <c r="N30" s="52">
        <v>5087.5</v>
      </c>
      <c r="O30" s="52"/>
      <c r="P30" s="52">
        <v>4409.3</v>
      </c>
      <c r="Q30" s="52">
        <v>678.2</v>
      </c>
      <c r="R30" s="52">
        <v>0</v>
      </c>
      <c r="S30" s="60" t="s">
        <v>14</v>
      </c>
      <c r="T30" s="54"/>
      <c r="U30" s="54"/>
    </row>
    <row r="31" spans="1:21" ht="39" x14ac:dyDescent="0.25">
      <c r="A31" s="38"/>
      <c r="B31" s="68" t="s">
        <v>93</v>
      </c>
      <c r="C31" s="67" t="s">
        <v>52</v>
      </c>
      <c r="D31" s="52">
        <v>150</v>
      </c>
      <c r="E31" s="52"/>
      <c r="F31" s="52"/>
      <c r="G31" s="52">
        <v>150</v>
      </c>
      <c r="H31" s="52"/>
      <c r="I31" s="52">
        <v>150</v>
      </c>
      <c r="J31" s="52"/>
      <c r="K31" s="52"/>
      <c r="L31" s="52">
        <v>150</v>
      </c>
      <c r="M31" s="52"/>
      <c r="N31" s="52">
        <v>150</v>
      </c>
      <c r="O31" s="52"/>
      <c r="P31" s="52"/>
      <c r="Q31" s="52">
        <v>150</v>
      </c>
      <c r="R31" s="52"/>
      <c r="S31" s="60" t="s">
        <v>14</v>
      </c>
      <c r="T31" s="54"/>
      <c r="U31" s="54"/>
    </row>
    <row r="32" spans="1:21" ht="48.75" x14ac:dyDescent="0.25">
      <c r="A32" s="38"/>
      <c r="B32" s="60" t="s">
        <v>23</v>
      </c>
      <c r="C32" s="67" t="s">
        <v>52</v>
      </c>
      <c r="D32" s="52">
        <v>355.8</v>
      </c>
      <c r="E32" s="52"/>
      <c r="F32" s="52"/>
      <c r="G32" s="52">
        <v>355.8</v>
      </c>
      <c r="H32" s="52"/>
      <c r="I32" s="52">
        <v>354.5</v>
      </c>
      <c r="J32" s="52"/>
      <c r="K32" s="52"/>
      <c r="L32" s="52">
        <v>354.5</v>
      </c>
      <c r="M32" s="52"/>
      <c r="N32" s="52">
        <v>354.5</v>
      </c>
      <c r="O32" s="52"/>
      <c r="P32" s="52"/>
      <c r="Q32" s="52">
        <v>354.5</v>
      </c>
      <c r="R32" s="52"/>
      <c r="S32" s="60" t="s">
        <v>48</v>
      </c>
      <c r="T32" s="54"/>
      <c r="U32" s="54"/>
    </row>
    <row r="33" spans="1:21" ht="68.25" x14ac:dyDescent="0.25">
      <c r="A33" s="38"/>
      <c r="B33" s="60" t="s">
        <v>94</v>
      </c>
      <c r="C33" s="67" t="s">
        <v>52</v>
      </c>
      <c r="D33" s="52">
        <v>1083</v>
      </c>
      <c r="E33" s="52"/>
      <c r="F33" s="52">
        <v>1028.8</v>
      </c>
      <c r="G33" s="52">
        <v>54.2</v>
      </c>
      <c r="H33" s="52"/>
      <c r="I33" s="52">
        <v>1083</v>
      </c>
      <c r="J33" s="52"/>
      <c r="K33" s="52">
        <v>1028.8</v>
      </c>
      <c r="L33" s="52">
        <v>54.2</v>
      </c>
      <c r="M33" s="52"/>
      <c r="N33" s="52">
        <v>1083</v>
      </c>
      <c r="O33" s="52"/>
      <c r="P33" s="52">
        <v>1028.8</v>
      </c>
      <c r="Q33" s="52">
        <v>54.2</v>
      </c>
      <c r="R33" s="52"/>
      <c r="S33" s="60" t="s">
        <v>14</v>
      </c>
      <c r="T33" s="54"/>
      <c r="U33" s="54"/>
    </row>
    <row r="34" spans="1:21" ht="39" x14ac:dyDescent="0.25">
      <c r="A34" s="38"/>
      <c r="B34" s="60" t="s">
        <v>95</v>
      </c>
      <c r="C34" s="67" t="s">
        <v>52</v>
      </c>
      <c r="D34" s="52">
        <v>3502</v>
      </c>
      <c r="E34" s="52"/>
      <c r="F34" s="52">
        <v>3382.5</v>
      </c>
      <c r="G34" s="52">
        <v>119.5</v>
      </c>
      <c r="H34" s="52"/>
      <c r="I34" s="52">
        <v>3500</v>
      </c>
      <c r="J34" s="52"/>
      <c r="K34" s="52">
        <v>3380.5</v>
      </c>
      <c r="L34" s="52">
        <v>119.5</v>
      </c>
      <c r="M34" s="52"/>
      <c r="N34" s="52">
        <v>3500</v>
      </c>
      <c r="O34" s="52"/>
      <c r="P34" s="52">
        <v>3380.5</v>
      </c>
      <c r="Q34" s="52">
        <v>119.5</v>
      </c>
      <c r="R34" s="52"/>
      <c r="S34" s="60" t="s">
        <v>14</v>
      </c>
      <c r="T34" s="54"/>
      <c r="U34" s="54"/>
    </row>
    <row r="35" spans="1:21" s="23" customFormat="1" ht="12" x14ac:dyDescent="0.2">
      <c r="A35" s="22"/>
      <c r="B35" s="62" t="s">
        <v>20</v>
      </c>
      <c r="C35" s="69"/>
      <c r="D35" s="48">
        <v>39594.199999999997</v>
      </c>
      <c r="E35" s="48">
        <v>2405.9</v>
      </c>
      <c r="F35" s="48">
        <v>33935.300000000003</v>
      </c>
      <c r="G35" s="48">
        <v>3253</v>
      </c>
      <c r="H35" s="48">
        <f>H21+H27</f>
        <v>0</v>
      </c>
      <c r="I35" s="48">
        <v>36949</v>
      </c>
      <c r="J35" s="48">
        <v>1253.5999999999999</v>
      </c>
      <c r="K35" s="48">
        <v>32536.7</v>
      </c>
      <c r="L35" s="48">
        <v>3158.7</v>
      </c>
      <c r="M35" s="48">
        <f>M21+M27</f>
        <v>0</v>
      </c>
      <c r="N35" s="48">
        <v>36949</v>
      </c>
      <c r="O35" s="48">
        <v>1253.5999999999999</v>
      </c>
      <c r="P35" s="48">
        <v>32536.7</v>
      </c>
      <c r="Q35" s="48">
        <v>3158.7</v>
      </c>
      <c r="R35" s="48">
        <f>R21+R27</f>
        <v>0</v>
      </c>
      <c r="S35" s="62"/>
      <c r="T35" s="70"/>
      <c r="U35" s="70"/>
    </row>
    <row r="36" spans="1:21" s="24" customFormat="1" ht="12" x14ac:dyDescent="0.2">
      <c r="A36" s="25" t="s">
        <v>44</v>
      </c>
      <c r="B36" s="71" t="s">
        <v>62</v>
      </c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64"/>
      <c r="U36" s="64"/>
    </row>
    <row r="37" spans="1:21" ht="19.5" x14ac:dyDescent="0.25">
      <c r="A37" s="12" t="s">
        <v>45</v>
      </c>
      <c r="B37" s="66" t="s">
        <v>63</v>
      </c>
      <c r="C37" s="61"/>
      <c r="D37" s="52">
        <v>1300.7</v>
      </c>
      <c r="E37" s="52">
        <f t="shared" ref="E37:R37" si="5">E38</f>
        <v>0</v>
      </c>
      <c r="F37" s="52">
        <v>0</v>
      </c>
      <c r="G37" s="52">
        <v>1300.7</v>
      </c>
      <c r="H37" s="52">
        <f t="shared" si="5"/>
        <v>0</v>
      </c>
      <c r="I37" s="52">
        <v>1292.4000000000001</v>
      </c>
      <c r="J37" s="52">
        <f t="shared" si="5"/>
        <v>0</v>
      </c>
      <c r="K37" s="52">
        <v>0</v>
      </c>
      <c r="L37" s="52">
        <v>1292.4000000000001</v>
      </c>
      <c r="M37" s="52">
        <f t="shared" si="5"/>
        <v>0</v>
      </c>
      <c r="N37" s="52">
        <v>1292.4000000000001</v>
      </c>
      <c r="O37" s="52">
        <f t="shared" si="5"/>
        <v>0</v>
      </c>
      <c r="P37" s="52">
        <v>0</v>
      </c>
      <c r="Q37" s="52">
        <v>1292.4000000000001</v>
      </c>
      <c r="R37" s="52">
        <f t="shared" si="5"/>
        <v>0</v>
      </c>
      <c r="S37" s="61"/>
      <c r="T37" s="54"/>
      <c r="U37" s="54"/>
    </row>
    <row r="38" spans="1:21" ht="48.75" x14ac:dyDescent="0.25">
      <c r="A38" s="12"/>
      <c r="B38" s="60" t="s">
        <v>24</v>
      </c>
      <c r="C38" s="67" t="s">
        <v>52</v>
      </c>
      <c r="D38" s="52">
        <v>1300.7</v>
      </c>
      <c r="E38" s="59"/>
      <c r="F38" s="59"/>
      <c r="G38" s="52">
        <v>1300.7</v>
      </c>
      <c r="H38" s="59"/>
      <c r="I38" s="52">
        <v>1292.4000000000001</v>
      </c>
      <c r="J38" s="52"/>
      <c r="K38" s="52"/>
      <c r="L38" s="52">
        <v>1292.4000000000001</v>
      </c>
      <c r="M38" s="52"/>
      <c r="N38" s="52">
        <v>1292.4000000000001</v>
      </c>
      <c r="O38" s="52"/>
      <c r="P38" s="52"/>
      <c r="Q38" s="52">
        <v>1292.4000000000001</v>
      </c>
      <c r="R38" s="59"/>
      <c r="S38" s="60" t="s">
        <v>48</v>
      </c>
      <c r="T38" s="54"/>
      <c r="U38" s="54"/>
    </row>
    <row r="39" spans="1:21" ht="39" x14ac:dyDescent="0.25">
      <c r="A39" s="12" t="s">
        <v>46</v>
      </c>
      <c r="B39" s="66" t="s">
        <v>64</v>
      </c>
      <c r="C39" s="53"/>
      <c r="D39" s="52">
        <v>628.20000000000005</v>
      </c>
      <c r="E39" s="52"/>
      <c r="F39" s="52">
        <v>589.4</v>
      </c>
      <c r="G39" s="52">
        <v>38.799999999999997</v>
      </c>
      <c r="H39" s="52">
        <v>0</v>
      </c>
      <c r="I39" s="52">
        <v>552.9</v>
      </c>
      <c r="J39" s="52">
        <v>0</v>
      </c>
      <c r="K39" s="52">
        <v>514.1</v>
      </c>
      <c r="L39" s="52">
        <v>38.799999999999997</v>
      </c>
      <c r="M39" s="52">
        <v>0</v>
      </c>
      <c r="N39" s="52">
        <v>552.9</v>
      </c>
      <c r="O39" s="52">
        <v>0</v>
      </c>
      <c r="P39" s="52">
        <v>514.1</v>
      </c>
      <c r="Q39" s="52">
        <v>38.799999999999997</v>
      </c>
      <c r="R39" s="52">
        <v>0</v>
      </c>
      <c r="S39" s="60"/>
      <c r="T39" s="54"/>
      <c r="U39" s="54"/>
    </row>
    <row r="40" spans="1:21" ht="39" x14ac:dyDescent="0.25">
      <c r="A40" s="13"/>
      <c r="B40" s="60" t="s">
        <v>25</v>
      </c>
      <c r="C40" s="67" t="s">
        <v>52</v>
      </c>
      <c r="D40" s="52">
        <v>628.20000000000005</v>
      </c>
      <c r="E40" s="52"/>
      <c r="F40" s="52">
        <v>589.4</v>
      </c>
      <c r="G40" s="52">
        <v>38.799999999999997</v>
      </c>
      <c r="H40" s="59"/>
      <c r="I40" s="52">
        <v>552.9</v>
      </c>
      <c r="J40" s="52"/>
      <c r="K40" s="52">
        <v>514.1</v>
      </c>
      <c r="L40" s="52">
        <v>38.799999999999997</v>
      </c>
      <c r="M40" s="52"/>
      <c r="N40" s="52">
        <v>552.9</v>
      </c>
      <c r="O40" s="52"/>
      <c r="P40" s="52">
        <v>514.1</v>
      </c>
      <c r="Q40" s="52">
        <v>38.799999999999997</v>
      </c>
      <c r="R40" s="59"/>
      <c r="S40" s="60" t="s">
        <v>75</v>
      </c>
      <c r="T40" s="54"/>
      <c r="U40" s="54"/>
    </row>
    <row r="41" spans="1:21" s="20" customFormat="1" x14ac:dyDescent="0.25">
      <c r="A41" s="12"/>
      <c r="B41" s="72" t="s">
        <v>20</v>
      </c>
      <c r="C41" s="72"/>
      <c r="D41" s="73">
        <f t="shared" ref="D41" si="6">E41+F41+G41</f>
        <v>1928.9</v>
      </c>
      <c r="E41" s="73">
        <f>E37+E39</f>
        <v>0</v>
      </c>
      <c r="F41" s="73">
        <f>F37+F39</f>
        <v>589.4</v>
      </c>
      <c r="G41" s="73">
        <f>G37+G39</f>
        <v>1339.5</v>
      </c>
      <c r="H41" s="73">
        <f>H37+H39</f>
        <v>0</v>
      </c>
      <c r="I41" s="73">
        <f t="shared" ref="I41" si="7">J41+K41+L41</f>
        <v>1845.3000000000002</v>
      </c>
      <c r="J41" s="73">
        <f>J37+J39</f>
        <v>0</v>
      </c>
      <c r="K41" s="73">
        <f>K37+K39</f>
        <v>514.1</v>
      </c>
      <c r="L41" s="73">
        <f>L37+L39</f>
        <v>1331.2</v>
      </c>
      <c r="M41" s="73">
        <f>M37+M39</f>
        <v>0</v>
      </c>
      <c r="N41" s="73">
        <v>1845.3</v>
      </c>
      <c r="O41" s="73">
        <f>O37+O39</f>
        <v>0</v>
      </c>
      <c r="P41" s="73">
        <f>P37+P39</f>
        <v>514.1</v>
      </c>
      <c r="Q41" s="73">
        <f>Q37+Q39</f>
        <v>1331.2</v>
      </c>
      <c r="R41" s="73">
        <f>R37+R39</f>
        <v>0</v>
      </c>
      <c r="S41" s="74"/>
      <c r="T41" s="75"/>
      <c r="U41" s="75"/>
    </row>
    <row r="42" spans="1:21" x14ac:dyDescent="0.25">
      <c r="A42" s="14" t="s">
        <v>65</v>
      </c>
      <c r="B42" s="76" t="s">
        <v>67</v>
      </c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54"/>
      <c r="U42" s="54"/>
    </row>
    <row r="43" spans="1:21" ht="29.25" x14ac:dyDescent="0.25">
      <c r="A43" s="12" t="s">
        <v>66</v>
      </c>
      <c r="B43" s="66" t="s">
        <v>84</v>
      </c>
      <c r="C43" s="53"/>
      <c r="D43" s="52">
        <v>99</v>
      </c>
      <c r="E43" s="52">
        <f t="shared" ref="E43:R43" si="8">E44</f>
        <v>0</v>
      </c>
      <c r="F43" s="52">
        <f t="shared" si="8"/>
        <v>0</v>
      </c>
      <c r="G43" s="52">
        <v>99</v>
      </c>
      <c r="H43" s="52">
        <f t="shared" si="8"/>
        <v>0</v>
      </c>
      <c r="I43" s="52">
        <v>99</v>
      </c>
      <c r="J43" s="52">
        <f t="shared" si="8"/>
        <v>0</v>
      </c>
      <c r="K43" s="52">
        <f t="shared" si="8"/>
        <v>0</v>
      </c>
      <c r="L43" s="52">
        <v>99</v>
      </c>
      <c r="M43" s="52">
        <f t="shared" si="8"/>
        <v>0</v>
      </c>
      <c r="N43" s="52">
        <v>99</v>
      </c>
      <c r="O43" s="52">
        <f t="shared" si="8"/>
        <v>0</v>
      </c>
      <c r="P43" s="52">
        <f t="shared" si="8"/>
        <v>0</v>
      </c>
      <c r="Q43" s="52">
        <v>99</v>
      </c>
      <c r="R43" s="52">
        <f t="shared" si="8"/>
        <v>0</v>
      </c>
      <c r="S43" s="61"/>
      <c r="T43" s="54"/>
      <c r="U43" s="54"/>
    </row>
    <row r="44" spans="1:21" ht="39" x14ac:dyDescent="0.25">
      <c r="A44" s="12"/>
      <c r="B44" s="60" t="s">
        <v>85</v>
      </c>
      <c r="C44" s="67" t="s">
        <v>52</v>
      </c>
      <c r="D44" s="52">
        <v>99</v>
      </c>
      <c r="E44" s="52"/>
      <c r="F44" s="52"/>
      <c r="G44" s="52">
        <v>99</v>
      </c>
      <c r="H44" s="52"/>
      <c r="I44" s="52">
        <v>99</v>
      </c>
      <c r="J44" s="52"/>
      <c r="K44" s="52"/>
      <c r="L44" s="52">
        <v>99</v>
      </c>
      <c r="M44" s="52"/>
      <c r="N44" s="52">
        <v>99</v>
      </c>
      <c r="O44" s="52"/>
      <c r="P44" s="52"/>
      <c r="Q44" s="52">
        <v>99</v>
      </c>
      <c r="R44" s="52"/>
      <c r="S44" s="60" t="s">
        <v>14</v>
      </c>
      <c r="T44" s="54"/>
      <c r="U44" s="54"/>
    </row>
    <row r="45" spans="1:21" ht="29.25" x14ac:dyDescent="0.25">
      <c r="A45" s="12" t="s">
        <v>70</v>
      </c>
      <c r="B45" s="66" t="s">
        <v>68</v>
      </c>
      <c r="C45" s="67"/>
      <c r="D45" s="52">
        <v>2</v>
      </c>
      <c r="E45" s="52"/>
      <c r="F45" s="52"/>
      <c r="G45" s="52">
        <v>2</v>
      </c>
      <c r="H45" s="52">
        <v>0</v>
      </c>
      <c r="I45" s="52">
        <v>2</v>
      </c>
      <c r="J45" s="52"/>
      <c r="K45" s="52"/>
      <c r="L45" s="52">
        <v>2</v>
      </c>
      <c r="M45" s="52">
        <v>0</v>
      </c>
      <c r="N45" s="52">
        <v>2</v>
      </c>
      <c r="O45" s="52"/>
      <c r="P45" s="52"/>
      <c r="Q45" s="52">
        <v>2</v>
      </c>
      <c r="R45" s="52">
        <v>0</v>
      </c>
      <c r="S45" s="60"/>
      <c r="T45" s="54"/>
      <c r="U45" s="54"/>
    </row>
    <row r="46" spans="1:21" ht="39" x14ac:dyDescent="0.25">
      <c r="A46" s="12"/>
      <c r="B46" s="60" t="s">
        <v>69</v>
      </c>
      <c r="C46" s="67" t="s">
        <v>52</v>
      </c>
      <c r="D46" s="52">
        <v>2</v>
      </c>
      <c r="E46" s="52"/>
      <c r="F46" s="52"/>
      <c r="G46" s="52">
        <v>2</v>
      </c>
      <c r="H46" s="52"/>
      <c r="I46" s="52">
        <v>2</v>
      </c>
      <c r="J46" s="52"/>
      <c r="K46" s="52"/>
      <c r="L46" s="52">
        <v>2</v>
      </c>
      <c r="M46" s="52"/>
      <c r="N46" s="52">
        <v>2</v>
      </c>
      <c r="O46" s="52"/>
      <c r="P46" s="52"/>
      <c r="Q46" s="52">
        <v>2</v>
      </c>
      <c r="R46" s="52"/>
      <c r="S46" s="60" t="s">
        <v>14</v>
      </c>
      <c r="T46" s="54"/>
      <c r="U46" s="54"/>
    </row>
    <row r="47" spans="1:21" ht="32.25" customHeight="1" x14ac:dyDescent="0.25">
      <c r="A47" s="12" t="s">
        <v>71</v>
      </c>
      <c r="B47" s="77" t="s">
        <v>86</v>
      </c>
      <c r="C47" s="67"/>
      <c r="D47" s="52">
        <v>1.2</v>
      </c>
      <c r="E47" s="52"/>
      <c r="F47" s="52"/>
      <c r="G47" s="52">
        <v>1.2</v>
      </c>
      <c r="H47" s="52"/>
      <c r="I47" s="52">
        <v>1.2</v>
      </c>
      <c r="J47" s="52"/>
      <c r="K47" s="52"/>
      <c r="L47" s="52">
        <v>1.2</v>
      </c>
      <c r="M47" s="52"/>
      <c r="N47" s="52">
        <v>1.2</v>
      </c>
      <c r="O47" s="52"/>
      <c r="P47" s="52"/>
      <c r="Q47" s="52">
        <v>1.2</v>
      </c>
      <c r="R47" s="52"/>
      <c r="S47" s="60"/>
      <c r="T47" s="54"/>
      <c r="U47" s="54"/>
    </row>
    <row r="48" spans="1:21" ht="39" x14ac:dyDescent="0.25">
      <c r="A48" s="12"/>
      <c r="B48" s="60" t="s">
        <v>87</v>
      </c>
      <c r="C48" s="67" t="s">
        <v>52</v>
      </c>
      <c r="D48" s="52">
        <v>1.2</v>
      </c>
      <c r="E48" s="52"/>
      <c r="F48" s="52"/>
      <c r="G48" s="52">
        <v>1.2</v>
      </c>
      <c r="H48" s="52"/>
      <c r="I48" s="52">
        <v>1.2</v>
      </c>
      <c r="J48" s="52"/>
      <c r="K48" s="52"/>
      <c r="L48" s="52">
        <v>1.2</v>
      </c>
      <c r="M48" s="52"/>
      <c r="N48" s="52">
        <v>1.2</v>
      </c>
      <c r="O48" s="52"/>
      <c r="P48" s="52"/>
      <c r="Q48" s="52">
        <v>1.2</v>
      </c>
      <c r="R48" s="52"/>
      <c r="S48" s="60" t="s">
        <v>14</v>
      </c>
      <c r="T48" s="54"/>
      <c r="U48" s="54"/>
    </row>
    <row r="49" spans="1:21" ht="33" customHeight="1" x14ac:dyDescent="0.25">
      <c r="A49" s="12" t="s">
        <v>100</v>
      </c>
      <c r="B49" s="77" t="s">
        <v>31</v>
      </c>
      <c r="C49" s="67"/>
      <c r="D49" s="52">
        <v>3.2</v>
      </c>
      <c r="E49" s="52"/>
      <c r="F49" s="52"/>
      <c r="G49" s="52">
        <v>3.2</v>
      </c>
      <c r="H49" s="52"/>
      <c r="I49" s="52">
        <v>3.2</v>
      </c>
      <c r="J49" s="52"/>
      <c r="K49" s="52"/>
      <c r="L49" s="52">
        <v>3.2</v>
      </c>
      <c r="M49" s="52"/>
      <c r="N49" s="52">
        <v>3.2</v>
      </c>
      <c r="O49" s="52"/>
      <c r="P49" s="52"/>
      <c r="Q49" s="52">
        <v>3.2</v>
      </c>
      <c r="R49" s="52"/>
      <c r="S49" s="60"/>
      <c r="T49" s="54"/>
      <c r="U49" s="54"/>
    </row>
    <row r="50" spans="1:21" ht="39" x14ac:dyDescent="0.25">
      <c r="A50" s="12"/>
      <c r="B50" s="60" t="s">
        <v>32</v>
      </c>
      <c r="C50" s="67" t="s">
        <v>52</v>
      </c>
      <c r="D50" s="52">
        <v>3.2</v>
      </c>
      <c r="E50" s="52"/>
      <c r="F50" s="52"/>
      <c r="G50" s="52">
        <v>3.2</v>
      </c>
      <c r="H50" s="52"/>
      <c r="I50" s="52">
        <v>3.2</v>
      </c>
      <c r="J50" s="52"/>
      <c r="K50" s="52"/>
      <c r="L50" s="52">
        <v>3.2</v>
      </c>
      <c r="M50" s="52"/>
      <c r="N50" s="52">
        <v>3.2</v>
      </c>
      <c r="O50" s="52"/>
      <c r="P50" s="52"/>
      <c r="Q50" s="52">
        <v>3.2</v>
      </c>
      <c r="R50" s="52"/>
      <c r="S50" s="60" t="s">
        <v>14</v>
      </c>
      <c r="T50" s="54"/>
      <c r="U50" s="54"/>
    </row>
    <row r="51" spans="1:21" ht="19.5" x14ac:dyDescent="0.25">
      <c r="A51" s="12" t="s">
        <v>71</v>
      </c>
      <c r="B51" s="66" t="s">
        <v>72</v>
      </c>
      <c r="C51" s="67"/>
      <c r="D51" s="52">
        <v>135</v>
      </c>
      <c r="E51" s="52"/>
      <c r="F51" s="52"/>
      <c r="G51" s="52">
        <v>135</v>
      </c>
      <c r="H51" s="52">
        <v>0</v>
      </c>
      <c r="I51" s="52">
        <v>134.80000000000001</v>
      </c>
      <c r="J51" s="52"/>
      <c r="K51" s="52"/>
      <c r="L51" s="52">
        <v>134.80000000000001</v>
      </c>
      <c r="M51" s="52">
        <v>0</v>
      </c>
      <c r="N51" s="52">
        <v>134.80000000000001</v>
      </c>
      <c r="O51" s="52"/>
      <c r="P51" s="52"/>
      <c r="Q51" s="52">
        <v>134.80000000000001</v>
      </c>
      <c r="R51" s="52">
        <v>0</v>
      </c>
      <c r="S51" s="78"/>
      <c r="T51" s="54"/>
      <c r="U51" s="54"/>
    </row>
    <row r="52" spans="1:21" ht="39" x14ac:dyDescent="0.25">
      <c r="A52" s="12"/>
      <c r="B52" s="60" t="s">
        <v>73</v>
      </c>
      <c r="C52" s="67" t="s">
        <v>52</v>
      </c>
      <c r="D52" s="52">
        <v>135</v>
      </c>
      <c r="E52" s="52"/>
      <c r="F52" s="52"/>
      <c r="G52" s="52">
        <v>135</v>
      </c>
      <c r="H52" s="52"/>
      <c r="I52" s="52">
        <v>134.80000000000001</v>
      </c>
      <c r="J52" s="52"/>
      <c r="K52" s="52"/>
      <c r="L52" s="52">
        <v>134.80000000000001</v>
      </c>
      <c r="M52" s="52"/>
      <c r="N52" s="52">
        <v>134.80000000000001</v>
      </c>
      <c r="O52" s="52"/>
      <c r="P52" s="52"/>
      <c r="Q52" s="52">
        <v>134.80000000000001</v>
      </c>
      <c r="R52" s="52"/>
      <c r="S52" s="60" t="s">
        <v>14</v>
      </c>
      <c r="T52" s="54"/>
      <c r="U52" s="54"/>
    </row>
    <row r="53" spans="1:21" ht="39" x14ac:dyDescent="0.25">
      <c r="A53" s="12" t="s">
        <v>101</v>
      </c>
      <c r="B53" s="66" t="s">
        <v>88</v>
      </c>
      <c r="C53" s="67"/>
      <c r="D53" s="52">
        <v>121.7</v>
      </c>
      <c r="E53" s="52"/>
      <c r="F53" s="52">
        <v>115.6</v>
      </c>
      <c r="G53" s="52">
        <v>6.1</v>
      </c>
      <c r="H53" s="52"/>
      <c r="I53" s="52">
        <v>121.7</v>
      </c>
      <c r="J53" s="52"/>
      <c r="K53" s="52">
        <v>115.6</v>
      </c>
      <c r="L53" s="52">
        <v>6.1</v>
      </c>
      <c r="M53" s="52"/>
      <c r="N53" s="52">
        <v>121.7</v>
      </c>
      <c r="O53" s="52"/>
      <c r="P53" s="52">
        <v>115.6</v>
      </c>
      <c r="Q53" s="52">
        <v>6.1</v>
      </c>
      <c r="R53" s="52"/>
      <c r="S53" s="78"/>
      <c r="T53" s="54"/>
      <c r="U53" s="54"/>
    </row>
    <row r="54" spans="1:21" ht="68.25" customHeight="1" x14ac:dyDescent="0.25">
      <c r="A54" s="12"/>
      <c r="B54" s="60" t="s">
        <v>89</v>
      </c>
      <c r="C54" s="67" t="s">
        <v>52</v>
      </c>
      <c r="D54" s="52">
        <v>121.7</v>
      </c>
      <c r="E54" s="52"/>
      <c r="F54" s="52">
        <v>115.6</v>
      </c>
      <c r="G54" s="52">
        <v>6.1</v>
      </c>
      <c r="H54" s="52"/>
      <c r="I54" s="52">
        <v>121.7</v>
      </c>
      <c r="J54" s="52"/>
      <c r="K54" s="52">
        <v>115.6</v>
      </c>
      <c r="L54" s="52">
        <v>6.1</v>
      </c>
      <c r="M54" s="52"/>
      <c r="N54" s="52">
        <v>121.7</v>
      </c>
      <c r="O54" s="52"/>
      <c r="P54" s="52">
        <v>115.6</v>
      </c>
      <c r="Q54" s="52">
        <v>6.1</v>
      </c>
      <c r="R54" s="52"/>
      <c r="S54" s="60" t="s">
        <v>80</v>
      </c>
      <c r="T54" s="54"/>
      <c r="U54" s="54"/>
    </row>
    <row r="55" spans="1:21" s="23" customFormat="1" ht="12" x14ac:dyDescent="0.2">
      <c r="A55" s="22"/>
      <c r="B55" s="72" t="s">
        <v>20</v>
      </c>
      <c r="C55" s="62"/>
      <c r="D55" s="48">
        <v>362.1</v>
      </c>
      <c r="E55" s="48">
        <f t="shared" ref="E55:R55" si="9">E43</f>
        <v>0</v>
      </c>
      <c r="F55" s="48">
        <v>115.6</v>
      </c>
      <c r="G55" s="48">
        <v>246.5</v>
      </c>
      <c r="H55" s="48">
        <f t="shared" si="9"/>
        <v>0</v>
      </c>
      <c r="I55" s="48">
        <v>361.9</v>
      </c>
      <c r="J55" s="48">
        <f t="shared" si="9"/>
        <v>0</v>
      </c>
      <c r="K55" s="48">
        <v>115.6</v>
      </c>
      <c r="L55" s="48">
        <v>246.3</v>
      </c>
      <c r="M55" s="48">
        <f t="shared" si="9"/>
        <v>0</v>
      </c>
      <c r="N55" s="48">
        <v>361.9</v>
      </c>
      <c r="O55" s="48">
        <f t="shared" si="9"/>
        <v>0</v>
      </c>
      <c r="P55" s="48">
        <v>115.6</v>
      </c>
      <c r="Q55" s="48">
        <v>246.3</v>
      </c>
      <c r="R55" s="48">
        <f t="shared" si="9"/>
        <v>0</v>
      </c>
      <c r="S55" s="63"/>
      <c r="T55" s="70"/>
      <c r="U55" s="70"/>
    </row>
    <row r="56" spans="1:21" s="20" customFormat="1" x14ac:dyDescent="0.25">
      <c r="A56" s="26"/>
      <c r="B56" s="79" t="s">
        <v>28</v>
      </c>
      <c r="C56" s="79"/>
      <c r="D56" s="80">
        <v>73996.899999999994</v>
      </c>
      <c r="E56" s="80">
        <f>E19+E35+E41+E55</f>
        <v>2405.9</v>
      </c>
      <c r="F56" s="80">
        <f>F19+F35+F41+F55</f>
        <v>64908.3</v>
      </c>
      <c r="G56" s="80">
        <v>6682.7</v>
      </c>
      <c r="H56" s="80">
        <f>H19+H35+H41+H55</f>
        <v>0</v>
      </c>
      <c r="I56" s="80">
        <f t="shared" ref="I56" si="10">J56+K56+L56</f>
        <v>46281.2</v>
      </c>
      <c r="J56" s="80">
        <f>J19+J35+J41+J55</f>
        <v>1253.5999999999999</v>
      </c>
      <c r="K56" s="80">
        <f>K19+K35+K41+K55</f>
        <v>39197.199999999997</v>
      </c>
      <c r="L56" s="80">
        <f>L19+L35+L41+L55</f>
        <v>5830.4</v>
      </c>
      <c r="M56" s="80">
        <f>M19+M35+M41+M55</f>
        <v>0</v>
      </c>
      <c r="N56" s="80">
        <f t="shared" ref="N56" si="11">O56+P56+Q56</f>
        <v>46281.2</v>
      </c>
      <c r="O56" s="80">
        <f>O19+O35+O41+O55</f>
        <v>1253.5999999999999</v>
      </c>
      <c r="P56" s="80">
        <f>P19+P35+P41+P55</f>
        <v>39197.199999999997</v>
      </c>
      <c r="Q56" s="80">
        <f>Q19+Q35+Q41+Q55</f>
        <v>5830.4</v>
      </c>
      <c r="R56" s="80">
        <f>R19+R35+R41+R55</f>
        <v>0</v>
      </c>
      <c r="S56" s="81"/>
      <c r="T56" s="75"/>
      <c r="U56" s="75"/>
    </row>
    <row r="57" spans="1:21" ht="29.25" hidden="1" customHeight="1" x14ac:dyDescent="0.25">
      <c r="A57" s="15">
        <v>4</v>
      </c>
      <c r="B57" s="82" t="s">
        <v>29</v>
      </c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4"/>
      <c r="T57" s="54"/>
      <c r="U57" s="54"/>
    </row>
    <row r="58" spans="1:21" ht="19.5" hidden="1" x14ac:dyDescent="0.25">
      <c r="A58" s="12" t="s">
        <v>30</v>
      </c>
      <c r="B58" s="49" t="s">
        <v>31</v>
      </c>
      <c r="C58" s="85"/>
      <c r="D58" s="58">
        <f>E58+F58+G58</f>
        <v>0</v>
      </c>
      <c r="E58" s="58">
        <f t="shared" ref="E58:R58" si="12">E59</f>
        <v>0</v>
      </c>
      <c r="F58" s="58">
        <f t="shared" si="12"/>
        <v>0</v>
      </c>
      <c r="G58" s="58">
        <f t="shared" si="12"/>
        <v>0</v>
      </c>
      <c r="H58" s="58">
        <f t="shared" si="12"/>
        <v>0</v>
      </c>
      <c r="I58" s="58">
        <f>J58+K58+L58</f>
        <v>0</v>
      </c>
      <c r="J58" s="58">
        <f t="shared" si="12"/>
        <v>0</v>
      </c>
      <c r="K58" s="58">
        <f t="shared" si="12"/>
        <v>0</v>
      </c>
      <c r="L58" s="58">
        <f t="shared" si="12"/>
        <v>0</v>
      </c>
      <c r="M58" s="58">
        <f t="shared" si="12"/>
        <v>0</v>
      </c>
      <c r="N58" s="58">
        <f>O58+P58+Q58</f>
        <v>0</v>
      </c>
      <c r="O58" s="58">
        <f t="shared" si="12"/>
        <v>0</v>
      </c>
      <c r="P58" s="58">
        <f t="shared" si="12"/>
        <v>0</v>
      </c>
      <c r="Q58" s="58">
        <f t="shared" si="12"/>
        <v>0</v>
      </c>
      <c r="R58" s="58">
        <f t="shared" si="12"/>
        <v>0</v>
      </c>
      <c r="S58" s="85"/>
      <c r="T58" s="54"/>
      <c r="U58" s="54"/>
    </row>
    <row r="59" spans="1:21" ht="39" hidden="1" x14ac:dyDescent="0.25">
      <c r="A59" s="12"/>
      <c r="B59" s="86" t="s">
        <v>32</v>
      </c>
      <c r="C59" s="87" t="s">
        <v>18</v>
      </c>
      <c r="D59" s="58">
        <f t="shared" ref="D59:D60" si="13">E59+F59+G59</f>
        <v>0</v>
      </c>
      <c r="E59" s="58"/>
      <c r="F59" s="58"/>
      <c r="G59" s="58">
        <v>0</v>
      </c>
      <c r="H59" s="58"/>
      <c r="I59" s="58">
        <f t="shared" ref="I59:I60" si="14">J59+K59+L59</f>
        <v>0</v>
      </c>
      <c r="J59" s="58"/>
      <c r="K59" s="58"/>
      <c r="L59" s="58">
        <v>0</v>
      </c>
      <c r="M59" s="58"/>
      <c r="N59" s="58">
        <f t="shared" ref="N59:N60" si="15">O59+P59+Q59</f>
        <v>0</v>
      </c>
      <c r="O59" s="58"/>
      <c r="P59" s="58"/>
      <c r="Q59" s="58">
        <v>0</v>
      </c>
      <c r="R59" s="58"/>
      <c r="S59" s="55" t="s">
        <v>47</v>
      </c>
      <c r="T59" s="54"/>
      <c r="U59" s="54"/>
    </row>
    <row r="60" spans="1:21" hidden="1" x14ac:dyDescent="0.25">
      <c r="A60" s="16"/>
      <c r="B60" s="88" t="s">
        <v>28</v>
      </c>
      <c r="C60" s="88"/>
      <c r="D60" s="58">
        <f t="shared" si="13"/>
        <v>0</v>
      </c>
      <c r="E60" s="89">
        <f t="shared" ref="E60:R60" si="16">E58</f>
        <v>0</v>
      </c>
      <c r="F60" s="89">
        <f t="shared" si="16"/>
        <v>0</v>
      </c>
      <c r="G60" s="89">
        <f t="shared" si="16"/>
        <v>0</v>
      </c>
      <c r="H60" s="89">
        <f t="shared" si="16"/>
        <v>0</v>
      </c>
      <c r="I60" s="58">
        <f t="shared" si="14"/>
        <v>0</v>
      </c>
      <c r="J60" s="89">
        <f t="shared" si="16"/>
        <v>0</v>
      </c>
      <c r="K60" s="89">
        <f t="shared" si="16"/>
        <v>0</v>
      </c>
      <c r="L60" s="89">
        <f t="shared" si="16"/>
        <v>0</v>
      </c>
      <c r="M60" s="89">
        <f t="shared" si="16"/>
        <v>0</v>
      </c>
      <c r="N60" s="58">
        <f t="shared" si="15"/>
        <v>0</v>
      </c>
      <c r="O60" s="89">
        <f t="shared" si="16"/>
        <v>0</v>
      </c>
      <c r="P60" s="89">
        <f t="shared" si="16"/>
        <v>0</v>
      </c>
      <c r="Q60" s="89">
        <f t="shared" si="16"/>
        <v>0</v>
      </c>
      <c r="R60" s="89">
        <f t="shared" si="16"/>
        <v>0</v>
      </c>
      <c r="S60" s="90"/>
      <c r="T60" s="54"/>
      <c r="U60" s="54"/>
    </row>
    <row r="61" spans="1:21" ht="27" hidden="1" customHeight="1" x14ac:dyDescent="0.25">
      <c r="A61" s="15">
        <v>5</v>
      </c>
      <c r="B61" s="82" t="s">
        <v>33</v>
      </c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91"/>
      <c r="T61" s="54"/>
      <c r="U61" s="54"/>
    </row>
    <row r="62" spans="1:21" ht="19.5" hidden="1" x14ac:dyDescent="0.25">
      <c r="A62" s="12" t="s">
        <v>34</v>
      </c>
      <c r="B62" s="49" t="s">
        <v>35</v>
      </c>
      <c r="C62" s="85"/>
      <c r="D62" s="58">
        <f>E62+F62+G62</f>
        <v>0</v>
      </c>
      <c r="E62" s="58">
        <f t="shared" ref="E62:R62" si="17">E63</f>
        <v>0</v>
      </c>
      <c r="F62" s="58">
        <f t="shared" si="17"/>
        <v>0</v>
      </c>
      <c r="G62" s="58">
        <f t="shared" si="17"/>
        <v>0</v>
      </c>
      <c r="H62" s="58">
        <f t="shared" si="17"/>
        <v>0</v>
      </c>
      <c r="I62" s="58">
        <f>J62+K62+L62</f>
        <v>0</v>
      </c>
      <c r="J62" s="58">
        <f t="shared" si="17"/>
        <v>0</v>
      </c>
      <c r="K62" s="58">
        <f t="shared" si="17"/>
        <v>0</v>
      </c>
      <c r="L62" s="58">
        <f t="shared" si="17"/>
        <v>0</v>
      </c>
      <c r="M62" s="58">
        <f t="shared" si="17"/>
        <v>0</v>
      </c>
      <c r="N62" s="58">
        <f>O62+P62+Q62</f>
        <v>0</v>
      </c>
      <c r="O62" s="58">
        <f t="shared" si="17"/>
        <v>0</v>
      </c>
      <c r="P62" s="58">
        <f t="shared" si="17"/>
        <v>0</v>
      </c>
      <c r="Q62" s="58">
        <f t="shared" si="17"/>
        <v>0</v>
      </c>
      <c r="R62" s="58">
        <f t="shared" si="17"/>
        <v>0</v>
      </c>
      <c r="S62" s="85"/>
      <c r="T62" s="54"/>
      <c r="U62" s="54"/>
    </row>
    <row r="63" spans="1:21" ht="40.5" hidden="1" x14ac:dyDescent="0.25">
      <c r="A63" s="12"/>
      <c r="B63" s="86" t="s">
        <v>36</v>
      </c>
      <c r="C63" s="92" t="s">
        <v>18</v>
      </c>
      <c r="D63" s="58">
        <f t="shared" ref="D63:D64" si="18">E63+F63+G63</f>
        <v>0</v>
      </c>
      <c r="E63" s="58"/>
      <c r="F63" s="58"/>
      <c r="G63" s="58">
        <v>0</v>
      </c>
      <c r="H63" s="58"/>
      <c r="I63" s="58">
        <f t="shared" ref="I63:I64" si="19">J63+K63+L63</f>
        <v>0</v>
      </c>
      <c r="J63" s="58"/>
      <c r="K63" s="58"/>
      <c r="L63" s="58">
        <v>0</v>
      </c>
      <c r="M63" s="58"/>
      <c r="N63" s="58">
        <f t="shared" ref="N63:N64" si="20">O63+P63+Q63</f>
        <v>0</v>
      </c>
      <c r="O63" s="58"/>
      <c r="P63" s="58"/>
      <c r="Q63" s="58">
        <v>0</v>
      </c>
      <c r="R63" s="58"/>
      <c r="S63" s="55" t="s">
        <v>47</v>
      </c>
      <c r="T63" s="54"/>
      <c r="U63" s="54"/>
    </row>
    <row r="64" spans="1:21" hidden="1" x14ac:dyDescent="0.25">
      <c r="A64" s="12"/>
      <c r="B64" s="93" t="s">
        <v>28</v>
      </c>
      <c r="C64" s="94"/>
      <c r="D64" s="58">
        <f t="shared" si="18"/>
        <v>0</v>
      </c>
      <c r="E64" s="89">
        <f t="shared" ref="E64:R64" si="21">E62</f>
        <v>0</v>
      </c>
      <c r="F64" s="89">
        <f t="shared" si="21"/>
        <v>0</v>
      </c>
      <c r="G64" s="89">
        <f t="shared" si="21"/>
        <v>0</v>
      </c>
      <c r="H64" s="89">
        <f t="shared" si="21"/>
        <v>0</v>
      </c>
      <c r="I64" s="58">
        <f t="shared" si="19"/>
        <v>0</v>
      </c>
      <c r="J64" s="89">
        <f t="shared" si="21"/>
        <v>0</v>
      </c>
      <c r="K64" s="89">
        <f t="shared" si="21"/>
        <v>0</v>
      </c>
      <c r="L64" s="89">
        <f t="shared" si="21"/>
        <v>0</v>
      </c>
      <c r="M64" s="89">
        <f t="shared" si="21"/>
        <v>0</v>
      </c>
      <c r="N64" s="58">
        <f t="shared" si="20"/>
        <v>0</v>
      </c>
      <c r="O64" s="89">
        <f t="shared" si="21"/>
        <v>0</v>
      </c>
      <c r="P64" s="89">
        <f t="shared" si="21"/>
        <v>0</v>
      </c>
      <c r="Q64" s="89">
        <f t="shared" si="21"/>
        <v>0</v>
      </c>
      <c r="R64" s="89">
        <f t="shared" si="21"/>
        <v>0</v>
      </c>
      <c r="S64" s="56"/>
      <c r="T64" s="54"/>
      <c r="U64" s="54"/>
    </row>
    <row r="65" spans="2:21" x14ac:dyDescent="0.25"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</row>
    <row r="66" spans="2:21" x14ac:dyDescent="0.25"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</row>
    <row r="67" spans="2:21" ht="15" customHeight="1" x14ac:dyDescent="0.25">
      <c r="B67" s="54"/>
      <c r="C67" s="54"/>
      <c r="D67" s="95" t="s">
        <v>99</v>
      </c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7"/>
    </row>
    <row r="68" spans="2:21" ht="36" customHeight="1" x14ac:dyDescent="0.25">
      <c r="B68" s="98" t="s">
        <v>97</v>
      </c>
      <c r="C68" s="67"/>
      <c r="D68" s="52">
        <v>3685</v>
      </c>
      <c r="E68" s="52">
        <v>1232</v>
      </c>
      <c r="F68" s="52">
        <v>2268</v>
      </c>
      <c r="G68" s="52">
        <v>185</v>
      </c>
      <c r="H68" s="52"/>
      <c r="I68" s="52">
        <v>3685</v>
      </c>
      <c r="J68" s="52">
        <v>1232</v>
      </c>
      <c r="K68" s="52">
        <v>2268</v>
      </c>
      <c r="L68" s="52">
        <v>185</v>
      </c>
      <c r="M68" s="52"/>
      <c r="N68" s="52">
        <v>3685</v>
      </c>
      <c r="O68" s="52">
        <v>1232</v>
      </c>
      <c r="P68" s="52">
        <v>2268</v>
      </c>
      <c r="Q68" s="52">
        <v>185</v>
      </c>
      <c r="R68" s="52">
        <v>0</v>
      </c>
      <c r="S68" s="60"/>
      <c r="T68" s="54"/>
      <c r="U68" s="54"/>
    </row>
    <row r="69" spans="2:21" ht="39" x14ac:dyDescent="0.25">
      <c r="B69" s="60" t="s">
        <v>96</v>
      </c>
      <c r="C69" s="67" t="s">
        <v>52</v>
      </c>
      <c r="D69" s="52">
        <v>3685</v>
      </c>
      <c r="E69" s="52">
        <v>1232</v>
      </c>
      <c r="F69" s="52">
        <v>2268</v>
      </c>
      <c r="G69" s="52">
        <v>185</v>
      </c>
      <c r="H69" s="52"/>
      <c r="I69" s="52">
        <v>3685</v>
      </c>
      <c r="J69" s="52">
        <v>1232</v>
      </c>
      <c r="K69" s="52">
        <v>2268</v>
      </c>
      <c r="L69" s="52">
        <v>185</v>
      </c>
      <c r="M69" s="52"/>
      <c r="N69" s="52">
        <v>3685</v>
      </c>
      <c r="O69" s="52">
        <v>1232</v>
      </c>
      <c r="P69" s="52">
        <v>2268</v>
      </c>
      <c r="Q69" s="52">
        <v>185</v>
      </c>
      <c r="R69" s="52"/>
      <c r="S69" s="60" t="s">
        <v>14</v>
      </c>
      <c r="T69" s="54"/>
      <c r="U69" s="54"/>
    </row>
    <row r="70" spans="2:21" x14ac:dyDescent="0.25">
      <c r="B70" s="79" t="s">
        <v>28</v>
      </c>
      <c r="C70" s="79"/>
      <c r="D70" s="80">
        <v>3685</v>
      </c>
      <c r="E70" s="80">
        <f>E33+E49+E55+E69</f>
        <v>1232</v>
      </c>
      <c r="F70" s="80">
        <v>2268</v>
      </c>
      <c r="G70" s="80">
        <v>185</v>
      </c>
      <c r="H70" s="80">
        <f>H33+H49+H55+H69</f>
        <v>0</v>
      </c>
      <c r="I70" s="80">
        <v>3685</v>
      </c>
      <c r="J70" s="80">
        <f>J33+J49+J55+J69</f>
        <v>1232</v>
      </c>
      <c r="K70" s="80">
        <v>2268</v>
      </c>
      <c r="L70" s="80">
        <v>185</v>
      </c>
      <c r="M70" s="80">
        <f>M33+M49+M55+M69</f>
        <v>0</v>
      </c>
      <c r="N70" s="80">
        <v>3685</v>
      </c>
      <c r="O70" s="80">
        <f>O33+O49+O55+O69</f>
        <v>1232</v>
      </c>
      <c r="P70" s="80">
        <v>2268</v>
      </c>
      <c r="Q70" s="80">
        <v>185</v>
      </c>
      <c r="R70" s="54"/>
      <c r="S70" s="54"/>
      <c r="T70" s="54"/>
      <c r="U70" s="54"/>
    </row>
    <row r="71" spans="2:21" x14ac:dyDescent="0.25"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</row>
    <row r="72" spans="2:21" x14ac:dyDescent="0.25"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</row>
    <row r="73" spans="2:21" x14ac:dyDescent="0.25"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</row>
    <row r="74" spans="2:21" x14ac:dyDescent="0.25"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</row>
  </sheetData>
  <mergeCells count="24">
    <mergeCell ref="D67:U67"/>
    <mergeCell ref="B61:R61"/>
    <mergeCell ref="B7:S7"/>
    <mergeCell ref="B8:S8"/>
    <mergeCell ref="B9:S9"/>
    <mergeCell ref="B20:S20"/>
    <mergeCell ref="B36:S36"/>
    <mergeCell ref="B42:S42"/>
    <mergeCell ref="B57:S57"/>
    <mergeCell ref="B60:C60"/>
    <mergeCell ref="A1:S1"/>
    <mergeCell ref="S3:S5"/>
    <mergeCell ref="D4:D5"/>
    <mergeCell ref="E4:H4"/>
    <mergeCell ref="I4:I5"/>
    <mergeCell ref="J4:M4"/>
    <mergeCell ref="N4:N5"/>
    <mergeCell ref="O4:R4"/>
    <mergeCell ref="A3:A5"/>
    <mergeCell ref="B3:B5"/>
    <mergeCell ref="C3:C5"/>
    <mergeCell ref="D3:H3"/>
    <mergeCell ref="I3:M3"/>
    <mergeCell ref="N3:R3"/>
  </mergeCells>
  <pageMargins left="0.70866141732283472" right="0.70866141732283472" top="0.74803149606299213" bottom="0.74803149606299213" header="0.31496062992125984" footer="0.31496062992125984"/>
  <pageSetup paperSize="9" scale="61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2020-03-04T08:41:23Z</dcterms:modified>
</cp:coreProperties>
</file>